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 activeTab="2"/>
  </bookViews>
  <sheets>
    <sheet name="Munka1" sheetId="1" r:id="rId1"/>
    <sheet name="Munka2" sheetId="2" r:id="rId2"/>
    <sheet name="Munka6" sheetId="6" r:id="rId3"/>
    <sheet name="Munka5" sheetId="5" r:id="rId4"/>
    <sheet name="Munka4" sheetId="4" r:id="rId5"/>
    <sheet name="Munka3" sheetId="3" r:id="rId6"/>
  </sheets>
  <calcPr calcId="114210"/>
</workbook>
</file>

<file path=xl/calcChain.xml><?xml version="1.0" encoding="utf-8"?>
<calcChain xmlns="http://schemas.openxmlformats.org/spreadsheetml/2006/main">
  <c r="B15" i="3"/>
  <c r="E31" i="6"/>
  <c r="C25"/>
  <c r="C19"/>
  <c r="C31"/>
  <c r="E18"/>
  <c r="E32"/>
  <c r="C18"/>
  <c r="C54" i="5"/>
  <c r="C48"/>
  <c r="C30"/>
  <c r="C26"/>
  <c r="C9"/>
  <c r="C36"/>
  <c r="C41"/>
  <c r="N26" i="4"/>
  <c r="M26"/>
  <c r="L26"/>
  <c r="K26"/>
  <c r="J26"/>
  <c r="I26"/>
  <c r="H26"/>
  <c r="G26"/>
  <c r="F26"/>
  <c r="E26"/>
  <c r="D26"/>
  <c r="C26"/>
  <c r="O24"/>
  <c r="O23"/>
  <c r="O22"/>
  <c r="O21"/>
  <c r="O20"/>
  <c r="O19"/>
  <c r="N15"/>
  <c r="M15"/>
  <c r="L15"/>
  <c r="K15"/>
  <c r="J15"/>
  <c r="I15"/>
  <c r="H15"/>
  <c r="G15"/>
  <c r="F15"/>
  <c r="E15"/>
  <c r="D15"/>
  <c r="C15"/>
  <c r="O13"/>
  <c r="O12"/>
  <c r="O11"/>
  <c r="O8"/>
  <c r="E28" i="2"/>
  <c r="C25"/>
  <c r="E19"/>
  <c r="C19"/>
  <c r="C139" i="1"/>
  <c r="C134"/>
  <c r="C129"/>
  <c r="C125"/>
  <c r="C66"/>
  <c r="C62"/>
  <c r="C56"/>
  <c r="C45"/>
  <c r="E29" i="2"/>
  <c r="C144" i="1"/>
  <c r="C145"/>
  <c r="C59" i="5"/>
  <c r="C32" i="6"/>
  <c r="D27" i="4"/>
  <c r="M27"/>
  <c r="K27"/>
  <c r="I27"/>
  <c r="G27"/>
  <c r="E27"/>
  <c r="N27"/>
  <c r="L27"/>
  <c r="J27"/>
  <c r="H27"/>
  <c r="F27"/>
  <c r="O26"/>
  <c r="O15"/>
  <c r="C27"/>
  <c r="C29" i="2"/>
  <c r="O27" i="4"/>
</calcChain>
</file>

<file path=xl/sharedStrings.xml><?xml version="1.0" encoding="utf-8"?>
<sst xmlns="http://schemas.openxmlformats.org/spreadsheetml/2006/main" count="608" uniqueCount="399">
  <si>
    <t>B E V É T E L E K</t>
  </si>
  <si>
    <t>Ezer forintban</t>
  </si>
  <si>
    <t>Sor-
szám</t>
  </si>
  <si>
    <t>Bevételi jogcím</t>
  </si>
  <si>
    <t>2014.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</si>
  <si>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</si>
  <si>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</si>
  <si>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</si>
  <si>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</si>
  <si>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</si>
  <si>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</si>
  <si>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</si>
  <si>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</si>
  <si>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</si>
  <si>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</si>
  <si>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</si>
  <si>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</si>
  <si>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</si>
  <si>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</si>
  <si>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</si>
  <si>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</si>
  <si>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</si>
  <si>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</si>
  <si>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</si>
  <si>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</si>
  <si>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</si>
  <si>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</si>
  <si>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</si>
  <si>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</si>
  <si>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</si>
  <si>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</si>
  <si>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</si>
  <si>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</si>
  <si>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</si>
  <si>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</si>
  <si>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</si>
  <si>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</si>
  <si>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</si>
  <si>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</si>
  <si>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</si>
  <si>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</si>
  <si>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</si>
  <si>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</si>
  <si>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</si>
  <si>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</si>
  <si>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</si>
  <si>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</si>
  <si>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</si>
  <si>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</si>
  <si>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</si>
  <si>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</si>
  <si>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</si>
  <si>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</si>
  <si>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</si>
  <si>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</si>
  <si>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</si>
  <si>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</si>
  <si>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</si>
  <si>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</si>
  <si>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</si>
  <si>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</si>
  <si>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</si>
  <si>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</si>
  <si>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</si>
  <si>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</si>
  <si>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</si>
  <si>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</si>
  <si>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</si>
  <si>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</si>
  <si>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</si>
  <si>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</si>
  <si>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</si>
  <si>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</si>
  <si>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</si>
  <si>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</si>
  <si>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</si>
  <si>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</si>
  <si>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</si>
  <si>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</si>
  <si>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</si>
  <si>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</si>
  <si>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</si>
  <si>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</si>
  <si>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</si>
  <si>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</si>
  <si>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</si>
  <si>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</si>
  <si>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</si>
  <si>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</si>
  <si>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</si>
  <si>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</si>
  <si>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</si>
  <si>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</si>
  <si>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</si>
  <si>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</si>
  <si>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</si>
  <si>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</si>
  <si>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</si>
  <si>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</si>
  <si>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</si>
  <si>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</si>
  <si>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</si>
  <si>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</si>
  <si>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</si>
  <si>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</si>
  <si>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</si>
  <si>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</si>
  <si>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</si>
  <si>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</si>
  <si>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</si>
  <si>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</si>
  <si>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</si>
  <si>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</si>
  <si>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</si>
  <si>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</si>
  <si>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</si>
  <si>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</si>
  <si>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</si>
  <si>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</si>
  <si>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</si>
  <si>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</si>
  <si>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</si>
  <si>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</si>
  <si>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</si>
  <si>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</si>
  <si>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</si>
  <si>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</si>
  <si>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</si>
  <si>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</si>
  <si>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</si>
  <si>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</si>
  <si>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</si>
  <si>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</si>
  <si>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</si>
  <si>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</si>
  <si>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</si>
  <si>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</si>
  <si>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</si>
  <si>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</si>
  <si>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</si>
  <si>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</si>
  <si>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</si>
  <si>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</si>
  <si>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</si>
  <si>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</si>
  <si>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</si>
  <si>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</si>
  <si>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</si>
  <si>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</si>
  <si>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</si>
  <si>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</si>
  <si>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</si>
  <si>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</si>
  <si>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</si>
  <si>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</si>
  <si>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</si>
  <si>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</si>
  <si>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</si>
  <si>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</si>
  <si>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</si>
  <si>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</si>
  <si>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</si>
  <si>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</si>
  <si>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</si>
  <si>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</si>
  <si>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</si>
  <si>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</si>
  <si>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</si>
  <si>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</si>
  <si>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</si>
  <si>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</si>
  <si>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</si>
  <si>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</si>
  <si>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</si>
  <si>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</si>
  <si>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</si>
  <si>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</si>
  <si>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</si>
  <si>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</si>
  <si>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</si>
  <si>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</si>
  <si>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</si>
  <si>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</si>
  <si>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</si>
  <si>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</si>
  <si>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</si>
  <si>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</si>
  <si>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</si>
  <si>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</si>
  <si>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</si>
  <si>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</si>
  <si>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</si>
  <si>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</si>
  <si>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</si>
  <si>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</si>
  <si>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</si>
  <si>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</si>
  <si>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</si>
  <si>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</si>
  <si>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</si>
  <si>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</si>
  <si>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</si>
  <si>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</si>
  <si>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</si>
  <si>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</si>
  <si>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</si>
  <si>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</si>
  <si>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</si>
  <si>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</si>
  <si>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</si>
  <si>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</si>
  <si>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</si>
  <si>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</si>
  <si>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</si>
  <si>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</si>
  <si>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</si>
  <si>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</si>
  <si>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</si>
  <si>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</si>
  <si>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</si>
  <si>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</si>
  <si>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</si>
  <si>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</si>
  <si>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</si>
  <si>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</si>
  <si>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</si>
  <si>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</si>
  <si>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</si>
  <si>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</si>
  <si>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</si>
  <si>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</si>
  <si>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</si>
  <si>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</si>
  <si>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</si>
  <si>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</si>
  <si>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</si>
  <si>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</si>
  <si>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</si>
  <si>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</si>
  <si>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</si>
  <si>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</si>
  <si>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</si>
  <si>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</si>
  <si>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</si>
  <si>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</si>
  <si>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</si>
  <si>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</si>
  <si>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</si>
  <si>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</si>
  <si>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</si>
  <si>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</si>
  <si>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</si>
  <si>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</si>
  <si>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</si>
  <si>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</si>
  <si>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</si>
  <si>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</si>
  <si>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</si>
  <si>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</si>
  <si>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</si>
  <si>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</si>
  <si>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</si>
  <si>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</si>
  <si>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</si>
  <si>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</si>
  <si>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</si>
  <si>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</si>
  <si>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</si>
  <si>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</si>
  <si>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</si>
  <si>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</si>
  <si>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</si>
  <si>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</si>
  <si>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</si>
  <si>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</si>
  <si>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</si>
  <si>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</si>
  <si>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</si>
  <si>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</si>
  <si>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</si>
  <si>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</si>
  <si>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</si>
  <si>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</si>
  <si>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</si>
  <si>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</si>
  <si>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 xml:space="preserve"> Ezer forintban </t>
  </si>
  <si>
    <t>I. Működési célú bevételek és kiadások mérlege</t>
  </si>
  <si>
    <t>A 2014. évi általános működés és ágazati feladatok támogatásának alakulása jogcímenként</t>
  </si>
  <si>
    <t>adatok forintban</t>
  </si>
  <si>
    <t>Jogcím</t>
  </si>
  <si>
    <t>2014. évi támogatás összesen</t>
  </si>
  <si>
    <t>Összesen:</t>
  </si>
  <si>
    <t>Települési önk.szociális és gyermekj.fel.támogatása</t>
  </si>
  <si>
    <t>Települési önk. Támogatása a nyilvános könyvt.és közm.feladatokhoz</t>
  </si>
  <si>
    <t>Előirányzat-felhasználási terv
2014.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</si>
  <si>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</si>
  <si>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</si>
  <si>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</si>
  <si>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</si>
  <si>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</si>
  <si>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</si>
  <si>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</si>
  <si>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</si>
  <si>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</si>
  <si>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</si>
  <si>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</si>
  <si>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</si>
  <si>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</si>
  <si>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Működési célú támogatások ÁH-on belül</t>
  </si>
  <si>
    <t>Felhalmozási célú támogatások ÁH-on belül</t>
  </si>
  <si>
    <t>Működési bevételek</t>
  </si>
  <si>
    <t>Felhalmozási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</si>
  <si>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</si>
  <si>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</si>
  <si>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</si>
  <si>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</si>
  <si>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Kiadások összesen:</t>
  </si>
  <si>
    <t>Egyenleg</t>
  </si>
  <si>
    <t xml:space="preserve">Ezer forintban </t>
  </si>
  <si>
    <t>Költségvetési szerv megnevezése</t>
  </si>
  <si>
    <t>02</t>
  </si>
  <si>
    <t>Feladat megnevezése</t>
  </si>
  <si>
    <t>Összes bevétel, kiadás</t>
  </si>
  <si>
    <t>01</t>
  </si>
  <si>
    <t>Száma</t>
  </si>
  <si>
    <t>Előirányzat-csoport, kiemelt előirányzat megnevezése</t>
  </si>
  <si>
    <t>Előirányzat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</si>
  <si>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</si>
  <si>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</si>
  <si>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</si>
  <si>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</si>
  <si>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</si>
  <si>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</si>
  <si>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</si>
  <si>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</si>
  <si>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</si>
  <si>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</si>
  <si>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</si>
  <si>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</si>
  <si>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</si>
  <si>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</si>
  <si>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Költségvetési maradvány igénybevétele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</si>
  <si>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</si>
  <si>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</si>
  <si>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</si>
  <si>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</si>
  <si>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</si>
  <si>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</si>
  <si>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</si>
  <si>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</si>
  <si>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</si>
  <si>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</si>
  <si>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Éves engedélyezett létszám előirányzat (fő)</t>
  </si>
  <si>
    <t>Közfoglalkoztatottak létszáma (fő)</t>
  </si>
  <si>
    <t>Pápakovácsi Közös Önkormányzati Hivatal</t>
  </si>
  <si>
    <t>Tartalék</t>
  </si>
  <si>
    <t>II. Felhalmozási célú bevételek és kiadások mérlege
(Önkormányzati szinten)</t>
  </si>
  <si>
    <t xml:space="preserve"> Ezer forintban !</t>
  </si>
  <si>
    <t>Felhalmozási célú támogatások államháztartáson belülről</t>
  </si>
  <si>
    <t>1.-ből EU-s támogatás</t>
  </si>
  <si>
    <t>1.-ből EU-s forrásból megvalósuló beruházás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</si>
  <si>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</si>
  <si>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</si>
  <si>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</si>
  <si>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</si>
  <si>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</si>
  <si>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</si>
  <si>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</si>
  <si>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</si>
  <si>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</si>
  <si>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</si>
  <si>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</si>
  <si>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</si>
  <si>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</si>
  <si>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</si>
  <si>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</si>
  <si>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</si>
  <si>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</si>
  <si>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</si>
  <si>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</si>
  <si>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24.</t>
  </si>
  <si>
    <t>Egyéb külső finanszírozási bevételek</t>
  </si>
  <si>
    <t>25.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</si>
  <si>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</si>
  <si>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</si>
  <si>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</si>
  <si>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</si>
  <si>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</si>
  <si>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Adósságkonszolidációban részt nem vett önk.támogatása</t>
  </si>
  <si>
    <t>Központi, irányítószervi támogatás folyósítása</t>
  </si>
  <si>
    <t>ÁH-on belüli megelőlegezés</t>
  </si>
  <si>
    <t>Egyéb finanszírozási kiadás</t>
  </si>
  <si>
    <t>Települési önkormányzatok egyes feladatainak támogatása</t>
  </si>
  <si>
    <t>1. melléklet a 3/2015. (IV.10.) önkormányzati rendelethez</t>
  </si>
  <si>
    <t>2.  melléklet a 3/2015. (IV.10.) önkormányzati rendelethez</t>
  </si>
  <si>
    <t>5. melléklet a 3/2015. (IV.10.) önkormányzati rendelethez</t>
  </si>
  <si>
    <t>4. melléklet a 3/2015. (IV.10.) önkormányzati rendelethez</t>
  </si>
  <si>
    <t xml:space="preserve">3. melléklet a 3/2015. (IV.10.) önkormányzati rendelethez </t>
  </si>
  <si>
    <t>3. melléklet a 3/2015. (IV.10.)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</si>
</sst>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6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b/>
      <i/>
      <sz val="9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name val="Times New Roman CE"/>
      <family val="1"/>
      <charset val="238"/>
    </font>
    <font>
      <i/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0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1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2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Fill="1" applyBorder="1" applyAlignment="1" applyProtection="1">
      <alignment horizontal="left" vertical="center" wrapText="1" indent="1"/>
    </xf>
    <xf numFmtId="164" fontId="7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30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6" fillId="0" borderId="35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7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2" xfId="0" applyNumberFormat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</xf>
    <xf numFmtId="0" fontId="18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vertical="center" wrapText="1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21" fillId="0" borderId="38" xfId="0" applyFont="1" applyFill="1" applyBorder="1" applyAlignment="1" applyProtection="1">
      <alignment horizontal="left" vertical="center" wrapText="1"/>
      <protection locked="0"/>
    </xf>
    <xf numFmtId="0" fontId="21" fillId="0" borderId="39" xfId="0" applyFont="1" applyFill="1" applyBorder="1" applyAlignment="1" applyProtection="1">
      <alignment horizontal="left" vertical="center" wrapText="1"/>
      <protection locked="0"/>
    </xf>
    <xf numFmtId="164" fontId="19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4" fillId="0" borderId="5" xfId="2" applyFont="1" applyFill="1" applyBorder="1" applyAlignment="1" applyProtection="1">
      <alignment horizontal="center" vertical="center" wrapText="1"/>
    </xf>
    <xf numFmtId="0" fontId="14" fillId="0" borderId="6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6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5" fillId="0" borderId="40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41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/>
    </xf>
    <xf numFmtId="49" fontId="5" fillId="0" borderId="42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43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44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7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3" fillId="0" borderId="46" xfId="0" applyFont="1" applyBorder="1" applyAlignment="1" applyProtection="1">
      <alignment horizontal="left" wrapText="1" indent="1"/>
    </xf>
    <xf numFmtId="164" fontId="6" fillId="0" borderId="37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43" xfId="0" applyFont="1" applyFill="1" applyBorder="1" applyAlignment="1" applyProtection="1">
      <alignment horizontal="center" vertical="center" wrapText="1"/>
    </xf>
    <xf numFmtId="0" fontId="5" fillId="0" borderId="47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0" fontId="24" fillId="0" borderId="2" xfId="0" applyFont="1" applyFill="1" applyBorder="1" applyAlignment="1" applyProtection="1">
      <alignment horizontal="left" vertical="center"/>
    </xf>
    <xf numFmtId="0" fontId="24" fillId="0" borderId="46" xfId="0" applyFont="1" applyFill="1" applyBorder="1" applyAlignment="1" applyProtection="1">
      <alignment vertical="center" wrapText="1"/>
    </xf>
    <xf numFmtId="3" fontId="24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Alignment="1">
      <alignment horizontal="right"/>
    </xf>
    <xf numFmtId="164" fontId="0" fillId="0" borderId="35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8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17" fillId="0" borderId="23" xfId="0" applyNumberFormat="1" applyFont="1" applyFill="1" applyBorder="1" applyAlignment="1" applyProtection="1">
      <alignment horizontal="left" vertical="center" wrapText="1" indent="1"/>
    </xf>
    <xf numFmtId="164" fontId="17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7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25" fillId="0" borderId="49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  <xf numFmtId="164" fontId="14" fillId="0" borderId="50" xfId="0" applyNumberFormat="1" applyFont="1" applyFill="1" applyBorder="1" applyAlignment="1" applyProtection="1">
      <alignment horizontal="center" vertical="center" wrapText="1"/>
    </xf>
    <xf numFmtId="164" fontId="14" fillId="0" borderId="51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wrapText="1"/>
    </xf>
    <xf numFmtId="164" fontId="14" fillId="0" borderId="52" xfId="0" applyNumberFormat="1" applyFont="1" applyFill="1" applyBorder="1" applyAlignment="1" applyProtection="1">
      <alignment horizontal="center" vertical="center" wrapText="1"/>
    </xf>
    <xf numFmtId="164" fontId="14" fillId="0" borderId="53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2" fillId="0" borderId="54" xfId="2" applyFont="1" applyFill="1" applyBorder="1" applyAlignment="1" applyProtection="1">
      <alignment horizontal="left" vertical="center" indent="1"/>
    </xf>
    <xf numFmtId="0" fontId="22" fillId="0" borderId="47" xfId="2" applyFont="1" applyFill="1" applyBorder="1" applyAlignment="1" applyProtection="1">
      <alignment horizontal="left" vertical="center" indent="1"/>
    </xf>
    <xf numFmtId="0" fontId="22" fillId="0" borderId="37" xfId="2" applyFont="1" applyFill="1" applyBorder="1" applyAlignment="1" applyProtection="1">
      <alignment horizontal="left" vertical="center" indent="1"/>
    </xf>
    <xf numFmtId="0" fontId="18" fillId="0" borderId="0" xfId="0" applyFont="1" applyFill="1" applyBorder="1" applyAlignment="1" applyProtection="1">
      <alignment horizontal="center" vertical="center"/>
    </xf>
  </cellXfs>
  <cellStyles count="3">
    <cellStyle name="Normál" xfId="0" builtinId="0"/>
    <cellStyle name="Normál_KVRENMUNKA" xfId="1"/>
    <cellStyle name="Normál_SEGEDLETEK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6"/>
  <sheetViews>
    <sheetView workbookViewId="0">
      <selection activeCell="B1" sqref="B1"/>
    </sheetView>
  </sheetViews>
  <sheetFormatPr defaultRowHeight="15"/>
  <cols>
    <col min="1" max="1" width="7.85546875" customWidth="1"/>
    <col min="2" max="2" width="56.140625" customWidth="1"/>
    <col min="3" max="3" width="23.7109375" customWidth="1"/>
  </cols>
  <sheetData>
    <row r="1" spans="1:3">
      <c r="B1" t="s">
        <v>393</v>
      </c>
    </row>
    <row r="2" spans="1:3" ht="15" customHeight="1">
      <c r="A2" s="227" t="s">
        <v>0</v>
      </c>
      <c r="B2" s="227"/>
      <c r="C2" s="227"/>
    </row>
    <row r="3" spans="1:3" ht="15" customHeight="1" thickBot="1">
      <c r="A3" s="228"/>
      <c r="B3" s="228"/>
      <c r="C3" s="1" t="s">
        <v>1</v>
      </c>
    </row>
    <row r="4" spans="1:3" ht="20.100000000000001" customHeight="1" thickBot="1">
      <c r="A4" s="2" t="s">
        <v>2</v>
      </c>
      <c r="B4" s="3" t="s">
        <v>3</v>
      </c>
      <c r="C4" s="4" t="s">
        <v>4</v>
      </c>
    </row>
    <row r="5" spans="1:3" ht="20.100000000000001" customHeight="1" thickBot="1">
      <c r="A5" s="5">
        <v>1</v>
      </c>
      <c r="B5" s="6">
        <v>2</v>
      </c>
      <c r="C5" s="7">
        <v>3</v>
      </c>
    </row>
    <row r="6" spans="1:3" ht="20.100000000000001" customHeight="1" thickBot="1">
      <c r="A6" s="8" t="s">
        <v>5</v>
      </c>
      <c r="B6" s="9" t="s">
        <v>6</v>
      </c>
      <c r="C6" s="10">
        <v>76363</v>
      </c>
    </row>
    <row r="7" spans="1:3" ht="20.100000000000001" customHeight="1">
      <c r="A7" s="11" t="s">
        <v>7</v>
      </c>
      <c r="B7" s="12" t="s">
        <v>8</v>
      </c>
      <c r="C7" s="13">
        <v>45361</v>
      </c>
    </row>
    <row r="8" spans="1:3" ht="20.100000000000001" customHeight="1">
      <c r="A8" s="14" t="s">
        <v>9</v>
      </c>
      <c r="B8" s="15" t="s">
        <v>10</v>
      </c>
      <c r="C8" s="16">
        <v>20626</v>
      </c>
    </row>
    <row r="9" spans="1:3" ht="20.100000000000001" customHeight="1">
      <c r="A9" s="14" t="s">
        <v>11</v>
      </c>
      <c r="B9" s="15" t="s">
        <v>12</v>
      </c>
      <c r="C9" s="16">
        <v>7766</v>
      </c>
    </row>
    <row r="10" spans="1:3" ht="20.100000000000001" customHeight="1">
      <c r="A10" s="14" t="s">
        <v>13</v>
      </c>
      <c r="B10" s="15" t="s">
        <v>14</v>
      </c>
      <c r="C10" s="16">
        <v>662</v>
      </c>
    </row>
    <row r="11" spans="1:3" ht="20.100000000000001" customHeight="1">
      <c r="A11" s="14" t="s">
        <v>15</v>
      </c>
      <c r="B11" s="15" t="s">
        <v>16</v>
      </c>
      <c r="C11" s="16">
        <v>416</v>
      </c>
    </row>
    <row r="12" spans="1:3" ht="20.100000000000001" customHeight="1" thickBot="1">
      <c r="A12" s="17" t="s">
        <v>17</v>
      </c>
      <c r="B12" s="18" t="s">
        <v>18</v>
      </c>
      <c r="C12" s="16">
        <v>1532</v>
      </c>
    </row>
    <row r="13" spans="1:3" ht="20.100000000000001" customHeight="1" thickBot="1">
      <c r="A13" s="8" t="s">
        <v>19</v>
      </c>
      <c r="B13" s="19" t="s">
        <v>20</v>
      </c>
      <c r="C13" s="10">
        <v>8063</v>
      </c>
    </row>
    <row r="14" spans="1:3" ht="20.100000000000001" customHeight="1">
      <c r="A14" s="11" t="s">
        <v>21</v>
      </c>
      <c r="B14" s="12" t="s">
        <v>22</v>
      </c>
      <c r="C14" s="13"/>
    </row>
    <row r="15" spans="1:3" ht="20.100000000000001" customHeight="1">
      <c r="A15" s="14" t="s">
        <v>23</v>
      </c>
      <c r="B15" s="15" t="s">
        <v>24</v>
      </c>
      <c r="C15" s="16"/>
    </row>
    <row r="16" spans="1:3" ht="20.100000000000001" customHeight="1">
      <c r="A16" s="14" t="s">
        <v>25</v>
      </c>
      <c r="B16" s="15" t="s">
        <v>26</v>
      </c>
      <c r="C16" s="16"/>
    </row>
    <row r="17" spans="1:3" ht="20.100000000000001" customHeight="1">
      <c r="A17" s="14" t="s">
        <v>27</v>
      </c>
      <c r="B17" s="15" t="s">
        <v>28</v>
      </c>
      <c r="C17" s="16"/>
    </row>
    <row r="18" spans="1:3" ht="20.100000000000001" customHeight="1">
      <c r="A18" s="14" t="s">
        <v>29</v>
      </c>
      <c r="B18" s="15" t="s">
        <v>30</v>
      </c>
      <c r="C18" s="16">
        <v>8063</v>
      </c>
    </row>
    <row r="19" spans="1:3" ht="20.100000000000001" customHeight="1" thickBot="1">
      <c r="A19" s="17" t="s">
        <v>31</v>
      </c>
      <c r="B19" s="18" t="s">
        <v>32</v>
      </c>
      <c r="C19" s="20"/>
    </row>
    <row r="20" spans="1:3" ht="20.100000000000001" customHeight="1" thickBot="1">
      <c r="A20" s="8" t="s">
        <v>33</v>
      </c>
      <c r="B20" s="9" t="s">
        <v>34</v>
      </c>
      <c r="C20" s="10">
        <v>9999</v>
      </c>
    </row>
    <row r="21" spans="1:3" ht="20.100000000000001" customHeight="1">
      <c r="A21" s="11" t="s">
        <v>35</v>
      </c>
      <c r="B21" s="12" t="s">
        <v>36</v>
      </c>
      <c r="C21" s="13">
        <v>9999</v>
      </c>
    </row>
    <row r="22" spans="1:3" ht="20.100000000000001" customHeight="1">
      <c r="A22" s="14" t="s">
        <v>37</v>
      </c>
      <c r="B22" s="15" t="s">
        <v>38</v>
      </c>
      <c r="C22" s="16"/>
    </row>
    <row r="23" spans="1:3" ht="20.100000000000001" customHeight="1">
      <c r="A23" s="14" t="s">
        <v>39</v>
      </c>
      <c r="B23" s="15" t="s">
        <v>40</v>
      </c>
      <c r="C23" s="16"/>
    </row>
    <row r="24" spans="1:3" ht="20.100000000000001" customHeight="1">
      <c r="A24" s="14" t="s">
        <v>41</v>
      </c>
      <c r="B24" s="15" t="s">
        <v>42</v>
      </c>
      <c r="C24" s="16"/>
    </row>
    <row r="25" spans="1:3" ht="20.100000000000001" customHeight="1">
      <c r="A25" s="14" t="s">
        <v>43</v>
      </c>
      <c r="B25" s="15" t="s">
        <v>44</v>
      </c>
      <c r="C25" s="16"/>
    </row>
    <row r="26" spans="1:3" ht="20.100000000000001" customHeight="1" thickBot="1">
      <c r="A26" s="17" t="s">
        <v>45</v>
      </c>
      <c r="B26" s="18" t="s">
        <v>46</v>
      </c>
      <c r="C26" s="20"/>
    </row>
    <row r="27" spans="1:3" ht="20.100000000000001" customHeight="1" thickBot="1">
      <c r="A27" s="8" t="s">
        <v>47</v>
      </c>
      <c r="B27" s="9" t="s">
        <v>48</v>
      </c>
      <c r="C27" s="21">
        <v>10010</v>
      </c>
    </row>
    <row r="28" spans="1:3" ht="20.100000000000001" customHeight="1">
      <c r="A28" s="11" t="s">
        <v>49</v>
      </c>
      <c r="B28" s="12" t="s">
        <v>50</v>
      </c>
      <c r="C28" s="22"/>
    </row>
    <row r="29" spans="1:3" ht="20.100000000000001" customHeight="1">
      <c r="A29" s="14" t="s">
        <v>51</v>
      </c>
      <c r="B29" s="15" t="s">
        <v>52</v>
      </c>
      <c r="C29" s="16">
        <v>350</v>
      </c>
    </row>
    <row r="30" spans="1:3" ht="20.100000000000001" customHeight="1">
      <c r="A30" s="14" t="s">
        <v>53</v>
      </c>
      <c r="B30" s="15" t="s">
        <v>54</v>
      </c>
      <c r="C30" s="16">
        <v>7869</v>
      </c>
    </row>
    <row r="31" spans="1:3" ht="20.100000000000001" customHeight="1">
      <c r="A31" s="14" t="s">
        <v>55</v>
      </c>
      <c r="B31" s="15" t="s">
        <v>56</v>
      </c>
      <c r="C31" s="16">
        <v>1625</v>
      </c>
    </row>
    <row r="32" spans="1:3" ht="20.100000000000001" customHeight="1">
      <c r="A32" s="14" t="s">
        <v>57</v>
      </c>
      <c r="B32" s="15" t="s">
        <v>58</v>
      </c>
      <c r="C32" s="16">
        <v>127</v>
      </c>
    </row>
    <row r="33" spans="1:3" ht="20.100000000000001" customHeight="1" thickBot="1">
      <c r="A33" s="17" t="s">
        <v>59</v>
      </c>
      <c r="B33" s="18" t="s">
        <v>60</v>
      </c>
      <c r="C33" s="20">
        <v>39</v>
      </c>
    </row>
    <row r="34" spans="1:3" ht="20.100000000000001" customHeight="1" thickBot="1">
      <c r="A34" s="8" t="s">
        <v>61</v>
      </c>
      <c r="B34" s="9" t="s">
        <v>62</v>
      </c>
      <c r="C34" s="10">
        <v>7945</v>
      </c>
    </row>
    <row r="35" spans="1:3" ht="20.100000000000001" customHeight="1">
      <c r="A35" s="11" t="s">
        <v>63</v>
      </c>
      <c r="B35" s="12" t="s">
        <v>64</v>
      </c>
      <c r="C35" s="13"/>
    </row>
    <row r="36" spans="1:3" ht="20.100000000000001" customHeight="1">
      <c r="A36" s="14" t="s">
        <v>65</v>
      </c>
      <c r="B36" s="15" t="s">
        <v>66</v>
      </c>
      <c r="C36" s="16">
        <v>906</v>
      </c>
    </row>
    <row r="37" spans="1:3" ht="20.100000000000001" customHeight="1">
      <c r="A37" s="14" t="s">
        <v>67</v>
      </c>
      <c r="B37" s="15" t="s">
        <v>68</v>
      </c>
      <c r="C37" s="16"/>
    </row>
    <row r="38" spans="1:3" ht="20.100000000000001" customHeight="1">
      <c r="A38" s="14" t="s">
        <v>69</v>
      </c>
      <c r="B38" s="15" t="s">
        <v>70</v>
      </c>
      <c r="C38" s="16"/>
    </row>
    <row r="39" spans="1:3" ht="20.100000000000001" customHeight="1">
      <c r="A39" s="14" t="s">
        <v>71</v>
      </c>
      <c r="B39" s="15" t="s">
        <v>72</v>
      </c>
      <c r="C39" s="16">
        <v>4330</v>
      </c>
    </row>
    <row r="40" spans="1:3" ht="20.100000000000001" customHeight="1">
      <c r="A40" s="14" t="s">
        <v>73</v>
      </c>
      <c r="B40" s="15" t="s">
        <v>74</v>
      </c>
      <c r="C40" s="16"/>
    </row>
    <row r="41" spans="1:3" ht="20.100000000000001" customHeight="1">
      <c r="A41" s="14" t="s">
        <v>75</v>
      </c>
      <c r="B41" s="15" t="s">
        <v>76</v>
      </c>
      <c r="C41" s="16"/>
    </row>
    <row r="42" spans="1:3" ht="20.100000000000001" customHeight="1">
      <c r="A42" s="14" t="s">
        <v>77</v>
      </c>
      <c r="B42" s="15" t="s">
        <v>78</v>
      </c>
      <c r="C42" s="16">
        <v>250</v>
      </c>
    </row>
    <row r="43" spans="1:3" ht="20.100000000000001" customHeight="1">
      <c r="A43" s="14" t="s">
        <v>79</v>
      </c>
      <c r="B43" s="15" t="s">
        <v>80</v>
      </c>
      <c r="C43" s="23"/>
    </row>
    <row r="44" spans="1:3" ht="20.100000000000001" customHeight="1" thickBot="1">
      <c r="A44" s="17" t="s">
        <v>81</v>
      </c>
      <c r="B44" s="18" t="s">
        <v>82</v>
      </c>
      <c r="C44" s="24">
        <v>2459</v>
      </c>
    </row>
    <row r="45" spans="1:3" ht="20.100000000000001" customHeight="1" thickBot="1">
      <c r="A45" s="8" t="s">
        <v>83</v>
      </c>
      <c r="B45" s="9" t="s">
        <v>84</v>
      </c>
      <c r="C45" s="10">
        <f>SUM(C46:C50)</f>
        <v>0</v>
      </c>
    </row>
    <row r="46" spans="1:3" ht="20.100000000000001" customHeight="1">
      <c r="A46" s="11" t="s">
        <v>85</v>
      </c>
      <c r="B46" s="12" t="s">
        <v>86</v>
      </c>
      <c r="C46" s="25"/>
    </row>
    <row r="47" spans="1:3" ht="20.100000000000001" customHeight="1">
      <c r="A47" s="14" t="s">
        <v>87</v>
      </c>
      <c r="B47" s="15" t="s">
        <v>88</v>
      </c>
      <c r="C47" s="23"/>
    </row>
    <row r="48" spans="1:3" ht="20.100000000000001" customHeight="1">
      <c r="A48" s="14" t="s">
        <v>89</v>
      </c>
      <c r="B48" s="15" t="s">
        <v>90</v>
      </c>
      <c r="C48" s="23"/>
    </row>
    <row r="49" spans="1:3" ht="20.100000000000001" customHeight="1">
      <c r="A49" s="14" t="s">
        <v>91</v>
      </c>
      <c r="B49" s="15" t="s">
        <v>92</v>
      </c>
      <c r="C49" s="23"/>
    </row>
    <row r="50" spans="1:3" ht="20.100000000000001" customHeight="1" thickBot="1">
      <c r="A50" s="17" t="s">
        <v>93</v>
      </c>
      <c r="B50" s="18" t="s">
        <v>94</v>
      </c>
      <c r="C50" s="24"/>
    </row>
    <row r="51" spans="1:3" ht="20.100000000000001" customHeight="1" thickBot="1">
      <c r="A51" s="8" t="s">
        <v>95</v>
      </c>
      <c r="B51" s="9" t="s">
        <v>96</v>
      </c>
      <c r="C51" s="10"/>
    </row>
    <row r="52" spans="1:3" ht="20.100000000000001" customHeight="1">
      <c r="A52" s="11" t="s">
        <v>97</v>
      </c>
      <c r="B52" s="12" t="s">
        <v>98</v>
      </c>
      <c r="C52" s="13"/>
    </row>
    <row r="53" spans="1:3" ht="20.100000000000001" customHeight="1">
      <c r="A53" s="14" t="s">
        <v>99</v>
      </c>
      <c r="B53" s="15" t="s">
        <v>100</v>
      </c>
      <c r="C53" s="16"/>
    </row>
    <row r="54" spans="1:3" ht="20.100000000000001" customHeight="1">
      <c r="A54" s="14" t="s">
        <v>101</v>
      </c>
      <c r="B54" s="15" t="s">
        <v>102</v>
      </c>
      <c r="C54" s="16"/>
    </row>
    <row r="55" spans="1:3" ht="20.100000000000001" customHeight="1" thickBot="1">
      <c r="A55" s="17" t="s">
        <v>103</v>
      </c>
      <c r="B55" s="18" t="s">
        <v>104</v>
      </c>
      <c r="C55" s="20"/>
    </row>
    <row r="56" spans="1:3" ht="20.100000000000001" customHeight="1" thickBot="1">
      <c r="A56" s="8" t="s">
        <v>105</v>
      </c>
      <c r="B56" s="19" t="s">
        <v>106</v>
      </c>
      <c r="C56" s="10">
        <f>SUM(C57:C59)</f>
        <v>0</v>
      </c>
    </row>
    <row r="57" spans="1:3" ht="20.100000000000001" customHeight="1">
      <c r="A57" s="11" t="s">
        <v>107</v>
      </c>
      <c r="B57" s="12" t="s">
        <v>108</v>
      </c>
      <c r="C57" s="23"/>
    </row>
    <row r="58" spans="1:3" ht="20.100000000000001" customHeight="1">
      <c r="A58" s="14" t="s">
        <v>109</v>
      </c>
      <c r="B58" s="15" t="s">
        <v>110</v>
      </c>
      <c r="C58" s="23"/>
    </row>
    <row r="59" spans="1:3" ht="20.100000000000001" customHeight="1">
      <c r="A59" s="14" t="s">
        <v>111</v>
      </c>
      <c r="B59" s="15" t="s">
        <v>112</v>
      </c>
      <c r="C59" s="23"/>
    </row>
    <row r="60" spans="1:3" ht="20.100000000000001" customHeight="1" thickBot="1">
      <c r="A60" s="17" t="s">
        <v>113</v>
      </c>
      <c r="B60" s="18" t="s">
        <v>114</v>
      </c>
      <c r="C60" s="23"/>
    </row>
    <row r="61" spans="1:3" ht="20.100000000000001" customHeight="1" thickBot="1">
      <c r="A61" s="8" t="s">
        <v>115</v>
      </c>
      <c r="B61" s="9" t="s">
        <v>116</v>
      </c>
      <c r="C61" s="21">
        <v>112380</v>
      </c>
    </row>
    <row r="62" spans="1:3" ht="20.100000000000001" customHeight="1" thickBot="1">
      <c r="A62" s="26" t="s">
        <v>117</v>
      </c>
      <c r="B62" s="19" t="s">
        <v>118</v>
      </c>
      <c r="C62" s="10">
        <f>SUM(C63:C65)</f>
        <v>0</v>
      </c>
    </row>
    <row r="63" spans="1:3" ht="20.100000000000001" customHeight="1">
      <c r="A63" s="11" t="s">
        <v>119</v>
      </c>
      <c r="B63" s="12" t="s">
        <v>120</v>
      </c>
      <c r="C63" s="23"/>
    </row>
    <row r="64" spans="1:3" ht="20.100000000000001" customHeight="1">
      <c r="A64" s="14" t="s">
        <v>121</v>
      </c>
      <c r="B64" s="15" t="s">
        <v>122</v>
      </c>
      <c r="C64" s="23"/>
    </row>
    <row r="65" spans="1:3" ht="20.100000000000001" customHeight="1" thickBot="1">
      <c r="A65" s="17" t="s">
        <v>123</v>
      </c>
      <c r="B65" s="27" t="s">
        <v>124</v>
      </c>
      <c r="C65" s="23"/>
    </row>
    <row r="66" spans="1:3" ht="20.100000000000001" customHeight="1" thickBot="1">
      <c r="A66" s="26" t="s">
        <v>125</v>
      </c>
      <c r="B66" s="19" t="s">
        <v>126</v>
      </c>
      <c r="C66" s="10">
        <f>SUM(C67:C70)</f>
        <v>0</v>
      </c>
    </row>
    <row r="67" spans="1:3" ht="20.100000000000001" customHeight="1">
      <c r="A67" s="11" t="s">
        <v>127</v>
      </c>
      <c r="B67" s="12" t="s">
        <v>128</v>
      </c>
      <c r="C67" s="23"/>
    </row>
    <row r="68" spans="1:3" ht="20.100000000000001" customHeight="1">
      <c r="A68" s="14" t="s">
        <v>129</v>
      </c>
      <c r="B68" s="15" t="s">
        <v>130</v>
      </c>
      <c r="C68" s="23"/>
    </row>
    <row r="69" spans="1:3" ht="20.100000000000001" customHeight="1">
      <c r="A69" s="14" t="s">
        <v>131</v>
      </c>
      <c r="B69" s="15" t="s">
        <v>132</v>
      </c>
      <c r="C69" s="23"/>
    </row>
    <row r="70" spans="1:3" ht="20.100000000000001" customHeight="1" thickBot="1">
      <c r="A70" s="17" t="s">
        <v>133</v>
      </c>
      <c r="B70" s="18" t="s">
        <v>134</v>
      </c>
      <c r="C70" s="23"/>
    </row>
    <row r="71" spans="1:3" ht="20.100000000000001" customHeight="1" thickBot="1">
      <c r="A71" s="26" t="s">
        <v>135</v>
      </c>
      <c r="B71" s="19" t="s">
        <v>136</v>
      </c>
      <c r="C71" s="10">
        <v>12714</v>
      </c>
    </row>
    <row r="72" spans="1:3" ht="20.100000000000001" customHeight="1">
      <c r="A72" s="11" t="s">
        <v>137</v>
      </c>
      <c r="B72" s="12" t="s">
        <v>138</v>
      </c>
      <c r="C72" s="23">
        <v>12714</v>
      </c>
    </row>
    <row r="73" spans="1:3" ht="20.100000000000001" customHeight="1" thickBot="1">
      <c r="A73" s="17" t="s">
        <v>139</v>
      </c>
      <c r="B73" s="18" t="s">
        <v>140</v>
      </c>
      <c r="C73" s="23"/>
    </row>
    <row r="74" spans="1:3" ht="20.100000000000001" customHeight="1" thickBot="1">
      <c r="A74" s="26" t="s">
        <v>141</v>
      </c>
      <c r="B74" s="19" t="s">
        <v>142</v>
      </c>
      <c r="C74" s="10">
        <v>2871</v>
      </c>
    </row>
    <row r="75" spans="1:3" ht="20.100000000000001" customHeight="1">
      <c r="A75" s="11" t="s">
        <v>143</v>
      </c>
      <c r="B75" s="12" t="s">
        <v>144</v>
      </c>
      <c r="C75" s="23">
        <v>2871</v>
      </c>
    </row>
    <row r="76" spans="1:3" ht="20.100000000000001" customHeight="1">
      <c r="A76" s="14" t="s">
        <v>145</v>
      </c>
      <c r="B76" s="15" t="s">
        <v>146</v>
      </c>
      <c r="C76" s="23"/>
    </row>
    <row r="77" spans="1:3" ht="20.100000000000001" customHeight="1" thickBot="1">
      <c r="A77" s="17" t="s">
        <v>147</v>
      </c>
      <c r="B77" s="18" t="s">
        <v>148</v>
      </c>
      <c r="C77" s="23"/>
    </row>
    <row r="78" spans="1:3" ht="20.100000000000001" customHeight="1" thickBot="1">
      <c r="A78" s="26" t="s">
        <v>149</v>
      </c>
      <c r="B78" s="19" t="s">
        <v>150</v>
      </c>
      <c r="C78" s="10"/>
    </row>
    <row r="79" spans="1:3" ht="20.100000000000001" customHeight="1">
      <c r="A79" s="28" t="s">
        <v>151</v>
      </c>
      <c r="B79" s="12" t="s">
        <v>152</v>
      </c>
      <c r="C79" s="23"/>
    </row>
    <row r="80" spans="1:3" ht="20.100000000000001" customHeight="1">
      <c r="A80" s="29" t="s">
        <v>153</v>
      </c>
      <c r="B80" s="15" t="s">
        <v>154</v>
      </c>
      <c r="C80" s="23"/>
    </row>
    <row r="81" spans="1:3" ht="20.100000000000001" customHeight="1">
      <c r="A81" s="29" t="s">
        <v>155</v>
      </c>
      <c r="B81" s="15" t="s">
        <v>156</v>
      </c>
      <c r="C81" s="23"/>
    </row>
    <row r="82" spans="1:3" ht="20.100000000000001" customHeight="1" thickBot="1">
      <c r="A82" s="30" t="s">
        <v>157</v>
      </c>
      <c r="B82" s="18" t="s">
        <v>158</v>
      </c>
      <c r="C82" s="23"/>
    </row>
    <row r="83" spans="1:3" ht="20.100000000000001" customHeight="1" thickBot="1">
      <c r="A83" s="26" t="s">
        <v>159</v>
      </c>
      <c r="B83" s="19" t="s">
        <v>160</v>
      </c>
      <c r="C83" s="31"/>
    </row>
    <row r="84" spans="1:3" ht="20.100000000000001" customHeight="1" thickBot="1">
      <c r="A84" s="26" t="s">
        <v>161</v>
      </c>
      <c r="B84" s="32" t="s">
        <v>162</v>
      </c>
      <c r="C84" s="21">
        <v>15585</v>
      </c>
    </row>
    <row r="85" spans="1:3" ht="20.100000000000001" customHeight="1" thickBot="1">
      <c r="A85" s="33" t="s">
        <v>163</v>
      </c>
      <c r="B85" s="34" t="s">
        <v>164</v>
      </c>
      <c r="C85" s="21">
        <v>127965</v>
      </c>
    </row>
    <row r="86" spans="1:3" ht="20.100000000000001" customHeight="1">
      <c r="A86" s="35"/>
      <c r="B86" s="36"/>
      <c r="C86" s="37"/>
    </row>
    <row r="87" spans="1:3" ht="20.100000000000001" customHeight="1">
      <c r="A87" s="227" t="s">
        <v>165</v>
      </c>
      <c r="B87" s="227"/>
      <c r="C87" s="227"/>
    </row>
    <row r="88" spans="1:3" ht="20.100000000000001" customHeight="1" thickBot="1">
      <c r="A88" s="229"/>
      <c r="B88" s="229"/>
      <c r="C88" s="38" t="s">
        <v>1</v>
      </c>
    </row>
    <row r="89" spans="1:3" ht="20.100000000000001" customHeight="1" thickBot="1">
      <c r="A89" s="2" t="s">
        <v>2</v>
      </c>
      <c r="B89" s="3" t="s">
        <v>166</v>
      </c>
      <c r="C89" s="4" t="s">
        <v>4</v>
      </c>
    </row>
    <row r="90" spans="1:3" ht="20.100000000000001" customHeight="1" thickBot="1">
      <c r="A90" s="39">
        <v>1</v>
      </c>
      <c r="B90" s="40">
        <v>2</v>
      </c>
      <c r="C90" s="41">
        <v>3</v>
      </c>
    </row>
    <row r="91" spans="1:3" ht="20.100000000000001" customHeight="1" thickBot="1">
      <c r="A91" s="42" t="s">
        <v>5</v>
      </c>
      <c r="B91" s="43" t="s">
        <v>167</v>
      </c>
      <c r="C91" s="44">
        <v>108254</v>
      </c>
    </row>
    <row r="92" spans="1:3" ht="20.100000000000001" customHeight="1">
      <c r="A92" s="45" t="s">
        <v>7</v>
      </c>
      <c r="B92" s="46" t="s">
        <v>168</v>
      </c>
      <c r="C92" s="47">
        <v>9684</v>
      </c>
    </row>
    <row r="93" spans="1:3" ht="20.100000000000001" customHeight="1">
      <c r="A93" s="14" t="s">
        <v>9</v>
      </c>
      <c r="B93" s="48" t="s">
        <v>169</v>
      </c>
      <c r="C93" s="16">
        <v>2620</v>
      </c>
    </row>
    <row r="94" spans="1:3" ht="20.100000000000001" customHeight="1">
      <c r="A94" s="14" t="s">
        <v>11</v>
      </c>
      <c r="B94" s="48" t="s">
        <v>170</v>
      </c>
      <c r="C94" s="20">
        <v>28382</v>
      </c>
    </row>
    <row r="95" spans="1:3" ht="20.100000000000001" customHeight="1">
      <c r="A95" s="14" t="s">
        <v>13</v>
      </c>
      <c r="B95" s="49" t="s">
        <v>171</v>
      </c>
      <c r="C95" s="20">
        <v>5139</v>
      </c>
    </row>
    <row r="96" spans="1:3" ht="20.100000000000001" customHeight="1">
      <c r="A96" s="14" t="s">
        <v>172</v>
      </c>
      <c r="B96" s="50" t="s">
        <v>173</v>
      </c>
      <c r="C96" s="20">
        <v>62699</v>
      </c>
    </row>
    <row r="97" spans="1:3" ht="20.100000000000001" customHeight="1">
      <c r="A97" s="14" t="s">
        <v>17</v>
      </c>
      <c r="B97" s="48" t="s">
        <v>174</v>
      </c>
      <c r="C97" s="20"/>
    </row>
    <row r="98" spans="1:3" ht="20.100000000000001" customHeight="1">
      <c r="A98" s="14" t="s">
        <v>175</v>
      </c>
      <c r="B98" s="51" t="s">
        <v>176</v>
      </c>
      <c r="C98" s="20"/>
    </row>
    <row r="99" spans="1:3" ht="20.100000000000001" customHeight="1">
      <c r="A99" s="14" t="s">
        <v>177</v>
      </c>
      <c r="B99" s="52" t="s">
        <v>178</v>
      </c>
      <c r="C99" s="20"/>
    </row>
    <row r="100" spans="1:3" ht="20.100000000000001" customHeight="1">
      <c r="A100" s="14" t="s">
        <v>179</v>
      </c>
      <c r="B100" s="52" t="s">
        <v>180</v>
      </c>
      <c r="C100" s="20"/>
    </row>
    <row r="101" spans="1:3" ht="20.100000000000001" customHeight="1">
      <c r="A101" s="14" t="s">
        <v>181</v>
      </c>
      <c r="B101" s="51" t="s">
        <v>182</v>
      </c>
      <c r="C101" s="20">
        <v>25038</v>
      </c>
    </row>
    <row r="102" spans="1:3" ht="20.100000000000001" customHeight="1">
      <c r="A102" s="14" t="s">
        <v>183</v>
      </c>
      <c r="B102" s="51" t="s">
        <v>184</v>
      </c>
      <c r="C102" s="20"/>
    </row>
    <row r="103" spans="1:3" ht="20.100000000000001" customHeight="1">
      <c r="A103" s="14" t="s">
        <v>185</v>
      </c>
      <c r="B103" s="52" t="s">
        <v>186</v>
      </c>
      <c r="C103" s="20"/>
    </row>
    <row r="104" spans="1:3" ht="20.100000000000001" customHeight="1">
      <c r="A104" s="53" t="s">
        <v>187</v>
      </c>
      <c r="B104" s="54" t="s">
        <v>188</v>
      </c>
      <c r="C104" s="20"/>
    </row>
    <row r="105" spans="1:3" ht="20.100000000000001" customHeight="1">
      <c r="A105" s="14" t="s">
        <v>189</v>
      </c>
      <c r="B105" s="54" t="s">
        <v>190</v>
      </c>
      <c r="C105" s="20"/>
    </row>
    <row r="106" spans="1:3" ht="20.100000000000001" customHeight="1" thickBot="1">
      <c r="A106" s="55" t="s">
        <v>191</v>
      </c>
      <c r="B106" s="56" t="s">
        <v>192</v>
      </c>
      <c r="C106" s="57">
        <v>950</v>
      </c>
    </row>
    <row r="107" spans="1:3" ht="20.100000000000001" customHeight="1" thickBot="1">
      <c r="A107" s="8" t="s">
        <v>19</v>
      </c>
      <c r="B107" s="58" t="s">
        <v>193</v>
      </c>
      <c r="C107" s="10">
        <v>10347</v>
      </c>
    </row>
    <row r="108" spans="1:3" ht="20.100000000000001" customHeight="1">
      <c r="A108" s="11" t="s">
        <v>21</v>
      </c>
      <c r="B108" s="48" t="s">
        <v>194</v>
      </c>
      <c r="C108" s="13">
        <v>1119</v>
      </c>
    </row>
    <row r="109" spans="1:3" ht="20.100000000000001" customHeight="1">
      <c r="A109" s="11" t="s">
        <v>23</v>
      </c>
      <c r="B109" s="59" t="s">
        <v>195</v>
      </c>
      <c r="C109" s="13"/>
    </row>
    <row r="110" spans="1:3" ht="20.100000000000001" customHeight="1">
      <c r="A110" s="11" t="s">
        <v>25</v>
      </c>
      <c r="B110" s="59" t="s">
        <v>196</v>
      </c>
      <c r="C110" s="16">
        <v>9228</v>
      </c>
    </row>
    <row r="111" spans="1:3" ht="20.100000000000001" customHeight="1">
      <c r="A111" s="11" t="s">
        <v>27</v>
      </c>
      <c r="B111" s="59" t="s">
        <v>197</v>
      </c>
      <c r="C111" s="60"/>
    </row>
    <row r="112" spans="1:3" ht="20.100000000000001" customHeight="1">
      <c r="A112" s="11" t="s">
        <v>29</v>
      </c>
      <c r="B112" s="61" t="s">
        <v>198</v>
      </c>
      <c r="C112" s="60"/>
    </row>
    <row r="113" spans="1:3" ht="20.100000000000001" customHeight="1">
      <c r="A113" s="11" t="s">
        <v>31</v>
      </c>
      <c r="B113" s="62" t="s">
        <v>199</v>
      </c>
      <c r="C113" s="60"/>
    </row>
    <row r="114" spans="1:3" ht="20.100000000000001" customHeight="1">
      <c r="A114" s="11" t="s">
        <v>200</v>
      </c>
      <c r="B114" s="63" t="s">
        <v>201</v>
      </c>
      <c r="C114" s="60"/>
    </row>
    <row r="115" spans="1:3" ht="20.100000000000001" customHeight="1">
      <c r="A115" s="11" t="s">
        <v>202</v>
      </c>
      <c r="B115" s="52" t="s">
        <v>180</v>
      </c>
      <c r="C115" s="60"/>
    </row>
    <row r="116" spans="1:3" ht="20.100000000000001" customHeight="1">
      <c r="A116" s="11" t="s">
        <v>203</v>
      </c>
      <c r="B116" s="52" t="s">
        <v>204</v>
      </c>
      <c r="C116" s="60"/>
    </row>
    <row r="117" spans="1:3" ht="20.100000000000001" customHeight="1">
      <c r="A117" s="11" t="s">
        <v>205</v>
      </c>
      <c r="B117" s="52" t="s">
        <v>206</v>
      </c>
      <c r="C117" s="60"/>
    </row>
    <row r="118" spans="1:3" ht="20.100000000000001" customHeight="1">
      <c r="A118" s="11" t="s">
        <v>207</v>
      </c>
      <c r="B118" s="52" t="s">
        <v>186</v>
      </c>
      <c r="C118" s="60"/>
    </row>
    <row r="119" spans="1:3" ht="20.100000000000001" customHeight="1">
      <c r="A119" s="11" t="s">
        <v>208</v>
      </c>
      <c r="B119" s="52" t="s">
        <v>209</v>
      </c>
      <c r="C119" s="60"/>
    </row>
    <row r="120" spans="1:3" ht="20.100000000000001" customHeight="1" thickBot="1">
      <c r="A120" s="53" t="s">
        <v>210</v>
      </c>
      <c r="B120" s="52" t="s">
        <v>211</v>
      </c>
      <c r="C120" s="64"/>
    </row>
    <row r="121" spans="1:3" ht="20.100000000000001" customHeight="1" thickBot="1">
      <c r="A121" s="8" t="s">
        <v>33</v>
      </c>
      <c r="B121" s="65" t="s">
        <v>212</v>
      </c>
      <c r="C121" s="10">
        <v>6223</v>
      </c>
    </row>
    <row r="122" spans="1:3" ht="20.100000000000001" customHeight="1">
      <c r="A122" s="11" t="s">
        <v>35</v>
      </c>
      <c r="B122" s="66" t="s">
        <v>213</v>
      </c>
      <c r="C122" s="13">
        <v>6223</v>
      </c>
    </row>
    <row r="123" spans="1:3" ht="20.100000000000001" customHeight="1" thickBot="1">
      <c r="A123" s="17" t="s">
        <v>37</v>
      </c>
      <c r="B123" s="59" t="s">
        <v>214</v>
      </c>
      <c r="C123" s="20"/>
    </row>
    <row r="124" spans="1:3" ht="20.100000000000001" customHeight="1" thickBot="1">
      <c r="A124" s="8" t="s">
        <v>215</v>
      </c>
      <c r="B124" s="65" t="s">
        <v>216</v>
      </c>
      <c r="C124" s="10">
        <v>125094</v>
      </c>
    </row>
    <row r="125" spans="1:3" ht="20.100000000000001" customHeight="1" thickBot="1">
      <c r="A125" s="8" t="s">
        <v>61</v>
      </c>
      <c r="B125" s="65" t="s">
        <v>217</v>
      </c>
      <c r="C125" s="10">
        <f>+C126+C127+C128</f>
        <v>0</v>
      </c>
    </row>
    <row r="126" spans="1:3" ht="20.100000000000001" customHeight="1">
      <c r="A126" s="11" t="s">
        <v>63</v>
      </c>
      <c r="B126" s="66" t="s">
        <v>218</v>
      </c>
      <c r="C126" s="60"/>
    </row>
    <row r="127" spans="1:3" ht="20.100000000000001" customHeight="1">
      <c r="A127" s="11" t="s">
        <v>65</v>
      </c>
      <c r="B127" s="66" t="s">
        <v>219</v>
      </c>
      <c r="C127" s="60"/>
    </row>
    <row r="128" spans="1:3" ht="20.100000000000001" customHeight="1" thickBot="1">
      <c r="A128" s="53" t="s">
        <v>67</v>
      </c>
      <c r="B128" s="67" t="s">
        <v>220</v>
      </c>
      <c r="C128" s="60"/>
    </row>
    <row r="129" spans="1:3" ht="20.100000000000001" customHeight="1" thickBot="1">
      <c r="A129" s="8" t="s">
        <v>83</v>
      </c>
      <c r="B129" s="65" t="s">
        <v>221</v>
      </c>
      <c r="C129" s="10">
        <f>+C130+C131+C132+C133</f>
        <v>0</v>
      </c>
    </row>
    <row r="130" spans="1:3" ht="20.100000000000001" customHeight="1">
      <c r="A130" s="11" t="s">
        <v>85</v>
      </c>
      <c r="B130" s="66" t="s">
        <v>222</v>
      </c>
      <c r="C130" s="60"/>
    </row>
    <row r="131" spans="1:3" ht="20.100000000000001" customHeight="1">
      <c r="A131" s="11" t="s">
        <v>87</v>
      </c>
      <c r="B131" s="66" t="s">
        <v>223</v>
      </c>
      <c r="C131" s="60"/>
    </row>
    <row r="132" spans="1:3" ht="20.100000000000001" customHeight="1">
      <c r="A132" s="11" t="s">
        <v>89</v>
      </c>
      <c r="B132" s="66" t="s">
        <v>224</v>
      </c>
      <c r="C132" s="60"/>
    </row>
    <row r="133" spans="1:3" ht="20.100000000000001" customHeight="1" thickBot="1">
      <c r="A133" s="53" t="s">
        <v>91</v>
      </c>
      <c r="B133" s="67" t="s">
        <v>225</v>
      </c>
      <c r="C133" s="60"/>
    </row>
    <row r="134" spans="1:3" ht="20.100000000000001" customHeight="1" thickBot="1">
      <c r="A134" s="8" t="s">
        <v>226</v>
      </c>
      <c r="B134" s="65" t="s">
        <v>227</v>
      </c>
      <c r="C134" s="21">
        <f>+C135+C136+C137+C138</f>
        <v>2871</v>
      </c>
    </row>
    <row r="135" spans="1:3" ht="20.100000000000001" customHeight="1">
      <c r="A135" s="11" t="s">
        <v>97</v>
      </c>
      <c r="B135" s="66" t="s">
        <v>228</v>
      </c>
      <c r="C135" s="60">
        <v>2871</v>
      </c>
    </row>
    <row r="136" spans="1:3" ht="20.100000000000001" customHeight="1">
      <c r="A136" s="11" t="s">
        <v>99</v>
      </c>
      <c r="B136" s="66" t="s">
        <v>229</v>
      </c>
      <c r="C136" s="60"/>
    </row>
    <row r="137" spans="1:3" ht="20.100000000000001" customHeight="1">
      <c r="A137" s="11" t="s">
        <v>101</v>
      </c>
      <c r="B137" s="66" t="s">
        <v>230</v>
      </c>
      <c r="C137" s="60"/>
    </row>
    <row r="138" spans="1:3" ht="20.100000000000001" customHeight="1" thickBot="1">
      <c r="A138" s="53" t="s">
        <v>103</v>
      </c>
      <c r="B138" s="67" t="s">
        <v>389</v>
      </c>
      <c r="C138" s="60"/>
    </row>
    <row r="139" spans="1:3" ht="20.100000000000001" customHeight="1" thickBot="1">
      <c r="A139" s="8" t="s">
        <v>105</v>
      </c>
      <c r="B139" s="65" t="s">
        <v>231</v>
      </c>
      <c r="C139" s="68">
        <f>+C140+C141+C142+C143</f>
        <v>0</v>
      </c>
    </row>
    <row r="140" spans="1:3" ht="20.100000000000001" customHeight="1">
      <c r="A140" s="11" t="s">
        <v>107</v>
      </c>
      <c r="B140" s="66" t="s">
        <v>232</v>
      </c>
      <c r="C140" s="60"/>
    </row>
    <row r="141" spans="1:3" ht="20.100000000000001" customHeight="1">
      <c r="A141" s="11" t="s">
        <v>109</v>
      </c>
      <c r="B141" s="66" t="s">
        <v>233</v>
      </c>
      <c r="C141" s="60"/>
    </row>
    <row r="142" spans="1:3" ht="20.100000000000001" customHeight="1">
      <c r="A142" s="11" t="s">
        <v>111</v>
      </c>
      <c r="B142" s="66" t="s">
        <v>234</v>
      </c>
      <c r="C142" s="60"/>
    </row>
    <row r="143" spans="1:3" ht="20.100000000000001" customHeight="1" thickBot="1">
      <c r="A143" s="11" t="s">
        <v>113</v>
      </c>
      <c r="B143" s="66" t="s">
        <v>235</v>
      </c>
      <c r="C143" s="60"/>
    </row>
    <row r="144" spans="1:3" ht="20.100000000000001" customHeight="1" thickBot="1">
      <c r="A144" s="8" t="s">
        <v>115</v>
      </c>
      <c r="B144" s="65" t="s">
        <v>236</v>
      </c>
      <c r="C144" s="69">
        <f>+C125+C129+C134+C139</f>
        <v>2871</v>
      </c>
    </row>
    <row r="145" spans="1:3" ht="20.100000000000001" customHeight="1" thickBot="1">
      <c r="A145" s="70" t="s">
        <v>237</v>
      </c>
      <c r="B145" s="71" t="s">
        <v>238</v>
      </c>
      <c r="C145" s="69">
        <f>+C124+C144</f>
        <v>127965</v>
      </c>
    </row>
    <row r="146" spans="1:3" ht="20.100000000000001" customHeight="1">
      <c r="A146" s="72"/>
      <c r="B146" s="72"/>
      <c r="C146" s="73"/>
    </row>
  </sheetData>
  <mergeCells count="4">
    <mergeCell ref="A2:C2"/>
    <mergeCell ref="A3:B3"/>
    <mergeCell ref="A87:C87"/>
    <mergeCell ref="A88:B88"/>
  </mergeCells>
  <phoneticPr fontId="0" type="noConversion"/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9"/>
  <sheetViews>
    <sheetView topLeftCell="A13" workbookViewId="0">
      <selection activeCell="D1" sqref="D1"/>
    </sheetView>
  </sheetViews>
  <sheetFormatPr defaultRowHeight="15"/>
  <cols>
    <col min="1" max="1" width="5.42578125" customWidth="1"/>
    <col min="2" max="2" width="35.85546875" customWidth="1"/>
    <col min="3" max="3" width="21" customWidth="1"/>
    <col min="4" max="4" width="42.85546875" customWidth="1"/>
    <col min="5" max="5" width="17.85546875" customWidth="1"/>
  </cols>
  <sheetData>
    <row r="1" spans="1:5">
      <c r="D1" t="s">
        <v>394</v>
      </c>
    </row>
    <row r="2" spans="1:5" ht="30" customHeight="1">
      <c r="A2" s="74"/>
      <c r="B2" s="75" t="s">
        <v>286</v>
      </c>
      <c r="C2" s="76"/>
      <c r="D2" s="76"/>
      <c r="E2" s="76"/>
    </row>
    <row r="3" spans="1:5" ht="20.100000000000001" customHeight="1" thickBot="1">
      <c r="A3" s="74"/>
      <c r="B3" s="77"/>
      <c r="C3" s="74"/>
      <c r="D3" s="74"/>
      <c r="E3" s="78" t="s">
        <v>285</v>
      </c>
    </row>
    <row r="4" spans="1:5" ht="20.100000000000001" customHeight="1" thickBot="1">
      <c r="A4" s="230" t="s">
        <v>2</v>
      </c>
      <c r="B4" s="79" t="s">
        <v>239</v>
      </c>
      <c r="C4" s="80"/>
      <c r="D4" s="79" t="s">
        <v>240</v>
      </c>
      <c r="E4" s="81"/>
    </row>
    <row r="5" spans="1:5" ht="20.100000000000001" customHeight="1" thickBot="1">
      <c r="A5" s="231"/>
      <c r="B5" s="82" t="s">
        <v>241</v>
      </c>
      <c r="C5" s="83" t="s">
        <v>4</v>
      </c>
      <c r="D5" s="82" t="s">
        <v>241</v>
      </c>
      <c r="E5" s="84" t="s">
        <v>4</v>
      </c>
    </row>
    <row r="6" spans="1:5" ht="20.100000000000001" customHeight="1" thickBot="1">
      <c r="A6" s="85">
        <v>1</v>
      </c>
      <c r="B6" s="86">
        <v>2</v>
      </c>
      <c r="C6" s="87" t="s">
        <v>33</v>
      </c>
      <c r="D6" s="86" t="s">
        <v>215</v>
      </c>
      <c r="E6" s="88" t="s">
        <v>61</v>
      </c>
    </row>
    <row r="7" spans="1:5" ht="20.100000000000001" customHeight="1">
      <c r="A7" s="89" t="s">
        <v>5</v>
      </c>
      <c r="B7" s="90" t="s">
        <v>242</v>
      </c>
      <c r="C7" s="91">
        <v>76363</v>
      </c>
      <c r="D7" s="90" t="s">
        <v>243</v>
      </c>
      <c r="E7" s="92">
        <v>9684</v>
      </c>
    </row>
    <row r="8" spans="1:5" ht="20.100000000000001" customHeight="1">
      <c r="A8" s="93" t="s">
        <v>19</v>
      </c>
      <c r="B8" s="94" t="s">
        <v>244</v>
      </c>
      <c r="C8" s="95">
        <v>8063</v>
      </c>
      <c r="D8" s="94" t="s">
        <v>169</v>
      </c>
      <c r="E8" s="96">
        <v>2620</v>
      </c>
    </row>
    <row r="9" spans="1:5" ht="15" customHeight="1">
      <c r="A9" s="93" t="s">
        <v>33</v>
      </c>
      <c r="B9" s="94" t="s">
        <v>245</v>
      </c>
      <c r="C9" s="95"/>
      <c r="D9" s="94" t="s">
        <v>246</v>
      </c>
      <c r="E9" s="96">
        <v>28382</v>
      </c>
    </row>
    <row r="10" spans="1:5" ht="15" customHeight="1">
      <c r="A10" s="93" t="s">
        <v>215</v>
      </c>
      <c r="B10" s="94" t="s">
        <v>247</v>
      </c>
      <c r="C10" s="95">
        <v>10010</v>
      </c>
      <c r="D10" s="94" t="s">
        <v>171</v>
      </c>
      <c r="E10" s="96">
        <v>5139</v>
      </c>
    </row>
    <row r="11" spans="1:5" ht="15" customHeight="1">
      <c r="A11" s="93" t="s">
        <v>61</v>
      </c>
      <c r="B11" s="97" t="s">
        <v>248</v>
      </c>
      <c r="C11" s="95"/>
      <c r="D11" s="94" t="s">
        <v>173</v>
      </c>
      <c r="E11" s="96">
        <v>62699</v>
      </c>
    </row>
    <row r="12" spans="1:5" ht="15" customHeight="1">
      <c r="A12" s="93" t="s">
        <v>83</v>
      </c>
      <c r="B12" s="94" t="s">
        <v>249</v>
      </c>
      <c r="C12" s="98"/>
      <c r="D12" s="94" t="s">
        <v>250</v>
      </c>
      <c r="E12" s="96">
        <v>6223</v>
      </c>
    </row>
    <row r="13" spans="1:5" ht="15" customHeight="1">
      <c r="A13" s="93" t="s">
        <v>226</v>
      </c>
      <c r="B13" s="94" t="s">
        <v>82</v>
      </c>
      <c r="C13" s="95">
        <v>7945</v>
      </c>
      <c r="D13" s="99"/>
      <c r="E13" s="96"/>
    </row>
    <row r="14" spans="1:5" ht="15" customHeight="1">
      <c r="A14" s="93" t="s">
        <v>105</v>
      </c>
      <c r="B14" s="99"/>
      <c r="C14" s="95"/>
      <c r="D14" s="99"/>
      <c r="E14" s="96"/>
    </row>
    <row r="15" spans="1:5" ht="9.9499999999999993" customHeight="1">
      <c r="A15" s="93" t="s">
        <v>115</v>
      </c>
      <c r="B15" s="100"/>
      <c r="C15" s="98"/>
      <c r="D15" s="99"/>
      <c r="E15" s="96"/>
    </row>
    <row r="16" spans="1:5" ht="9.9499999999999993" customHeight="1">
      <c r="A16" s="93" t="s">
        <v>237</v>
      </c>
      <c r="B16" s="99"/>
      <c r="C16" s="95"/>
      <c r="D16" s="99"/>
      <c r="E16" s="96"/>
    </row>
    <row r="17" spans="1:5" ht="9.9499999999999993" customHeight="1">
      <c r="A17" s="93" t="s">
        <v>251</v>
      </c>
      <c r="B17" s="99"/>
      <c r="C17" s="95"/>
      <c r="D17" s="99"/>
      <c r="E17" s="96"/>
    </row>
    <row r="18" spans="1:5" ht="9.9499999999999993" customHeight="1" thickBot="1">
      <c r="A18" s="93" t="s">
        <v>252</v>
      </c>
      <c r="B18" s="101"/>
      <c r="C18" s="102"/>
      <c r="D18" s="99"/>
      <c r="E18" s="103"/>
    </row>
    <row r="19" spans="1:5" ht="20.100000000000001" customHeight="1" thickBot="1">
      <c r="A19" s="104" t="s">
        <v>253</v>
      </c>
      <c r="B19" s="105" t="s">
        <v>254</v>
      </c>
      <c r="C19" s="106">
        <f>+C7+C8+C10+C11+C13+C14+C15+C16+C17+C18</f>
        <v>102381</v>
      </c>
      <c r="D19" s="105" t="s">
        <v>255</v>
      </c>
      <c r="E19" s="107">
        <f>SUM(E7:E18)</f>
        <v>114747</v>
      </c>
    </row>
    <row r="20" spans="1:5" ht="20.100000000000001" customHeight="1">
      <c r="A20" s="108" t="s">
        <v>256</v>
      </c>
      <c r="B20" s="109" t="s">
        <v>257</v>
      </c>
      <c r="C20" s="110">
        <v>15585</v>
      </c>
      <c r="D20" s="111" t="s">
        <v>258</v>
      </c>
      <c r="E20" s="112"/>
    </row>
    <row r="21" spans="1:5" ht="20.100000000000001" customHeight="1">
      <c r="A21" s="113" t="s">
        <v>259</v>
      </c>
      <c r="B21" s="111" t="s">
        <v>260</v>
      </c>
      <c r="C21" s="114">
        <v>12714</v>
      </c>
      <c r="D21" s="111" t="s">
        <v>261</v>
      </c>
      <c r="E21" s="115"/>
    </row>
    <row r="22" spans="1:5" ht="12" customHeight="1">
      <c r="A22" s="113" t="s">
        <v>262</v>
      </c>
      <c r="B22" s="111" t="s">
        <v>263</v>
      </c>
      <c r="C22" s="114"/>
      <c r="D22" s="111" t="s">
        <v>264</v>
      </c>
      <c r="E22" s="115"/>
    </row>
    <row r="23" spans="1:5" ht="12" customHeight="1">
      <c r="A23" s="113" t="s">
        <v>265</v>
      </c>
      <c r="B23" s="111" t="s">
        <v>266</v>
      </c>
      <c r="C23" s="114"/>
      <c r="D23" s="111" t="s">
        <v>267</v>
      </c>
      <c r="E23" s="115"/>
    </row>
    <row r="24" spans="1:5" ht="12" customHeight="1">
      <c r="A24" s="113" t="s">
        <v>268</v>
      </c>
      <c r="B24" s="111" t="s">
        <v>269</v>
      </c>
      <c r="C24" s="114">
        <v>2871</v>
      </c>
      <c r="D24" s="109" t="s">
        <v>270</v>
      </c>
      <c r="E24" s="115"/>
    </row>
    <row r="25" spans="1:5" ht="12" customHeight="1">
      <c r="A25" s="113" t="s">
        <v>271</v>
      </c>
      <c r="B25" s="111" t="s">
        <v>272</v>
      </c>
      <c r="C25" s="116">
        <f>+C26+C27</f>
        <v>0</v>
      </c>
      <c r="D25" s="111" t="s">
        <v>273</v>
      </c>
      <c r="E25" s="115"/>
    </row>
    <row r="26" spans="1:5" ht="12" customHeight="1">
      <c r="A26" s="108" t="s">
        <v>274</v>
      </c>
      <c r="B26" s="109" t="s">
        <v>275</v>
      </c>
      <c r="C26" s="117"/>
      <c r="D26" s="90" t="s">
        <v>276</v>
      </c>
      <c r="E26" s="112"/>
    </row>
    <row r="27" spans="1:5" ht="12" customHeight="1" thickBot="1">
      <c r="A27" s="113" t="s">
        <v>277</v>
      </c>
      <c r="B27" s="111" t="s">
        <v>278</v>
      </c>
      <c r="C27" s="114"/>
      <c r="D27" s="99" t="s">
        <v>390</v>
      </c>
      <c r="E27" s="115">
        <v>2871</v>
      </c>
    </row>
    <row r="28" spans="1:5" ht="20.100000000000001" customHeight="1" thickBot="1">
      <c r="A28" s="104" t="s">
        <v>279</v>
      </c>
      <c r="B28" s="105" t="s">
        <v>280</v>
      </c>
      <c r="C28" s="106">
        <v>15585</v>
      </c>
      <c r="D28" s="105" t="s">
        <v>281</v>
      </c>
      <c r="E28" s="107">
        <f>SUM(E20:E27)</f>
        <v>2871</v>
      </c>
    </row>
    <row r="29" spans="1:5" ht="20.100000000000001" customHeight="1" thickBot="1">
      <c r="A29" s="104" t="s">
        <v>282</v>
      </c>
      <c r="B29" s="118" t="s">
        <v>283</v>
      </c>
      <c r="C29" s="119">
        <f>+C19+C28</f>
        <v>117966</v>
      </c>
      <c r="D29" s="118" t="s">
        <v>284</v>
      </c>
      <c r="E29" s="119">
        <f>+E19+E28</f>
        <v>117618</v>
      </c>
    </row>
  </sheetData>
  <mergeCells count="1">
    <mergeCell ref="A4:A5"/>
  </mergeCells>
  <phoneticPr fontId="0" type="noConversion"/>
  <pageMargins left="0.25" right="0.25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2"/>
  <sheetViews>
    <sheetView tabSelected="1" workbookViewId="0">
      <selection activeCell="D2" sqref="D2"/>
    </sheetView>
  </sheetViews>
  <sheetFormatPr defaultRowHeight="15"/>
  <cols>
    <col min="1" max="1" width="8.7109375" customWidth="1"/>
    <col min="2" max="2" width="44.42578125" customWidth="1"/>
    <col min="3" max="3" width="12.7109375" customWidth="1"/>
    <col min="4" max="4" width="50.85546875" customWidth="1"/>
    <col min="5" max="5" width="15.42578125" customWidth="1"/>
  </cols>
  <sheetData>
    <row r="1" spans="1:5" ht="30" customHeight="1">
      <c r="A1" s="232"/>
      <c r="B1" s="232"/>
      <c r="C1" s="232"/>
      <c r="D1" t="s">
        <v>398</v>
      </c>
    </row>
    <row r="2" spans="1:5" ht="15" customHeight="1">
      <c r="A2" s="74"/>
      <c r="B2" s="75" t="s">
        <v>356</v>
      </c>
      <c r="C2" s="76"/>
      <c r="D2" s="76"/>
      <c r="E2" s="76"/>
    </row>
    <row r="3" spans="1:5" ht="15" customHeight="1" thickBot="1">
      <c r="A3" s="74"/>
      <c r="B3" s="77"/>
      <c r="C3" s="74"/>
      <c r="D3" s="74"/>
      <c r="E3" s="78" t="s">
        <v>357</v>
      </c>
    </row>
    <row r="4" spans="1:5" ht="15" customHeight="1" thickBot="1">
      <c r="A4" s="233" t="s">
        <v>2</v>
      </c>
      <c r="B4" s="79" t="s">
        <v>239</v>
      </c>
      <c r="C4" s="80"/>
      <c r="D4" s="79" t="s">
        <v>240</v>
      </c>
      <c r="E4" s="81"/>
    </row>
    <row r="5" spans="1:5" ht="15" customHeight="1" thickBot="1">
      <c r="A5" s="234"/>
      <c r="B5" s="82" t="s">
        <v>241</v>
      </c>
      <c r="C5" s="83" t="s">
        <v>4</v>
      </c>
      <c r="D5" s="82" t="s">
        <v>241</v>
      </c>
      <c r="E5" s="83" t="s">
        <v>4</v>
      </c>
    </row>
    <row r="6" spans="1:5" ht="15" customHeight="1" thickBot="1">
      <c r="A6" s="85">
        <v>1</v>
      </c>
      <c r="B6" s="86">
        <v>2</v>
      </c>
      <c r="C6" s="87">
        <v>3</v>
      </c>
      <c r="D6" s="86">
        <v>4</v>
      </c>
      <c r="E6" s="88">
        <v>5</v>
      </c>
    </row>
    <row r="7" spans="1:5" ht="15" customHeight="1">
      <c r="A7" s="89" t="s">
        <v>5</v>
      </c>
      <c r="B7" s="90" t="s">
        <v>358</v>
      </c>
      <c r="C7" s="91">
        <v>9999</v>
      </c>
      <c r="D7" s="90" t="s">
        <v>194</v>
      </c>
      <c r="E7" s="92">
        <v>1119</v>
      </c>
    </row>
    <row r="8" spans="1:5" ht="15" customHeight="1">
      <c r="A8" s="93" t="s">
        <v>19</v>
      </c>
      <c r="B8" s="94" t="s">
        <v>359</v>
      </c>
      <c r="C8" s="95"/>
      <c r="D8" s="94" t="s">
        <v>360</v>
      </c>
      <c r="E8" s="96"/>
    </row>
    <row r="9" spans="1:5" ht="15" customHeight="1">
      <c r="A9" s="93" t="s">
        <v>33</v>
      </c>
      <c r="B9" s="94" t="s">
        <v>311</v>
      </c>
      <c r="C9" s="95"/>
      <c r="D9" s="94" t="s">
        <v>196</v>
      </c>
      <c r="E9" s="96">
        <v>9228</v>
      </c>
    </row>
    <row r="10" spans="1:5" ht="15" customHeight="1">
      <c r="A10" s="93" t="s">
        <v>215</v>
      </c>
      <c r="B10" s="94" t="s">
        <v>361</v>
      </c>
      <c r="C10" s="95"/>
      <c r="D10" s="94" t="s">
        <v>362</v>
      </c>
      <c r="E10" s="96"/>
    </row>
    <row r="11" spans="1:5" ht="15" customHeight="1">
      <c r="A11" s="93" t="s">
        <v>61</v>
      </c>
      <c r="B11" s="94" t="s">
        <v>363</v>
      </c>
      <c r="C11" s="95"/>
      <c r="D11" s="94" t="s">
        <v>198</v>
      </c>
      <c r="E11" s="96"/>
    </row>
    <row r="12" spans="1:5" ht="15" customHeight="1">
      <c r="A12" s="93" t="s">
        <v>83</v>
      </c>
      <c r="B12" s="94" t="s">
        <v>364</v>
      </c>
      <c r="C12" s="98"/>
      <c r="D12" s="99"/>
      <c r="E12" s="96"/>
    </row>
    <row r="13" spans="1:5" ht="9.9499999999999993" customHeight="1">
      <c r="A13" s="93" t="s">
        <v>226</v>
      </c>
      <c r="B13" s="99"/>
      <c r="C13" s="95"/>
      <c r="D13" s="99"/>
      <c r="E13" s="96"/>
    </row>
    <row r="14" spans="1:5" ht="9.9499999999999993" customHeight="1">
      <c r="A14" s="93" t="s">
        <v>105</v>
      </c>
      <c r="B14" s="99"/>
      <c r="C14" s="95"/>
      <c r="D14" s="99"/>
      <c r="E14" s="96"/>
    </row>
    <row r="15" spans="1:5" ht="9.9499999999999993" customHeight="1">
      <c r="A15" s="93" t="s">
        <v>115</v>
      </c>
      <c r="B15" s="99"/>
      <c r="C15" s="98"/>
      <c r="D15" s="99"/>
      <c r="E15" s="96"/>
    </row>
    <row r="16" spans="1:5" ht="9.9499999999999993" customHeight="1">
      <c r="A16" s="93" t="s">
        <v>237</v>
      </c>
      <c r="B16" s="99"/>
      <c r="C16" s="98"/>
      <c r="D16" s="99"/>
      <c r="E16" s="96"/>
    </row>
    <row r="17" spans="1:5" ht="15" customHeight="1" thickBot="1">
      <c r="A17" s="212" t="s">
        <v>251</v>
      </c>
      <c r="B17" s="213"/>
      <c r="C17" s="214"/>
      <c r="D17" s="215" t="s">
        <v>250</v>
      </c>
      <c r="E17" s="180"/>
    </row>
    <row r="18" spans="1:5" ht="15" customHeight="1" thickBot="1">
      <c r="A18" s="104" t="s">
        <v>252</v>
      </c>
      <c r="B18" s="105" t="s">
        <v>365</v>
      </c>
      <c r="C18" s="106">
        <f>+C7+C9+C10+C12+C13+C14+C15+C16+C17</f>
        <v>9999</v>
      </c>
      <c r="D18" s="105" t="s">
        <v>366</v>
      </c>
      <c r="E18" s="107">
        <f>+E7+E9+E11+E12+E13+E14+E15+E16+E17</f>
        <v>10347</v>
      </c>
    </row>
    <row r="19" spans="1:5" ht="15" customHeight="1">
      <c r="A19" s="89" t="s">
        <v>253</v>
      </c>
      <c r="B19" s="216" t="s">
        <v>367</v>
      </c>
      <c r="C19" s="217">
        <f>+C20+C21+C22+C23+C24</f>
        <v>0</v>
      </c>
      <c r="D19" s="111" t="s">
        <v>258</v>
      </c>
      <c r="E19" s="185"/>
    </row>
    <row r="20" spans="1:5" ht="15" customHeight="1">
      <c r="A20" s="93" t="s">
        <v>256</v>
      </c>
      <c r="B20" s="218" t="s">
        <v>341</v>
      </c>
      <c r="C20" s="114"/>
      <c r="D20" s="111" t="s">
        <v>368</v>
      </c>
      <c r="E20" s="115"/>
    </row>
    <row r="21" spans="1:5" ht="15" customHeight="1">
      <c r="A21" s="89" t="s">
        <v>259</v>
      </c>
      <c r="B21" s="218" t="s">
        <v>369</v>
      </c>
      <c r="C21" s="114"/>
      <c r="D21" s="111" t="s">
        <v>264</v>
      </c>
      <c r="E21" s="115"/>
    </row>
    <row r="22" spans="1:5" ht="15" customHeight="1">
      <c r="A22" s="93" t="s">
        <v>262</v>
      </c>
      <c r="B22" s="218" t="s">
        <v>370</v>
      </c>
      <c r="C22" s="114"/>
      <c r="D22" s="111" t="s">
        <v>267</v>
      </c>
      <c r="E22" s="115"/>
    </row>
    <row r="23" spans="1:5" ht="15" customHeight="1">
      <c r="A23" s="89" t="s">
        <v>265</v>
      </c>
      <c r="B23" s="218" t="s">
        <v>371</v>
      </c>
      <c r="C23" s="114"/>
      <c r="D23" s="109" t="s">
        <v>270</v>
      </c>
      <c r="E23" s="115"/>
    </row>
    <row r="24" spans="1:5" ht="15" customHeight="1">
      <c r="A24" s="93" t="s">
        <v>268</v>
      </c>
      <c r="B24" s="219" t="s">
        <v>372</v>
      </c>
      <c r="C24" s="114"/>
      <c r="D24" s="111" t="s">
        <v>373</v>
      </c>
      <c r="E24" s="115"/>
    </row>
    <row r="25" spans="1:5" ht="15" customHeight="1">
      <c r="A25" s="89" t="s">
        <v>271</v>
      </c>
      <c r="B25" s="220" t="s">
        <v>374</v>
      </c>
      <c r="C25" s="116">
        <f>+C26+C27+C28+C29+C30</f>
        <v>0</v>
      </c>
      <c r="D25" s="221" t="s">
        <v>276</v>
      </c>
      <c r="E25" s="115"/>
    </row>
    <row r="26" spans="1:5" ht="15" customHeight="1">
      <c r="A26" s="93" t="s">
        <v>274</v>
      </c>
      <c r="B26" s="219" t="s">
        <v>375</v>
      </c>
      <c r="C26" s="114"/>
      <c r="D26" s="221" t="s">
        <v>376</v>
      </c>
      <c r="E26" s="115"/>
    </row>
    <row r="27" spans="1:5" ht="15" customHeight="1">
      <c r="A27" s="89" t="s">
        <v>277</v>
      </c>
      <c r="B27" s="219" t="s">
        <v>377</v>
      </c>
      <c r="C27" s="114"/>
      <c r="D27" s="222"/>
      <c r="E27" s="115"/>
    </row>
    <row r="28" spans="1:5" ht="15" customHeight="1">
      <c r="A28" s="93" t="s">
        <v>279</v>
      </c>
      <c r="B28" s="218" t="s">
        <v>378</v>
      </c>
      <c r="C28" s="114"/>
      <c r="D28" s="223"/>
      <c r="E28" s="115"/>
    </row>
    <row r="29" spans="1:5" ht="15" customHeight="1">
      <c r="A29" s="89" t="s">
        <v>282</v>
      </c>
      <c r="B29" s="224" t="s">
        <v>379</v>
      </c>
      <c r="C29" s="114"/>
      <c r="D29" s="99"/>
      <c r="E29" s="115"/>
    </row>
    <row r="30" spans="1:5" ht="15" customHeight="1" thickBot="1">
      <c r="A30" s="93" t="s">
        <v>380</v>
      </c>
      <c r="B30" s="225" t="s">
        <v>381</v>
      </c>
      <c r="C30" s="114"/>
      <c r="D30" s="223"/>
      <c r="E30" s="115"/>
    </row>
    <row r="31" spans="1:5" ht="15" customHeight="1" thickBot="1">
      <c r="A31" s="104" t="s">
        <v>382</v>
      </c>
      <c r="B31" s="105" t="s">
        <v>383</v>
      </c>
      <c r="C31" s="106">
        <f>+C19+C25</f>
        <v>0</v>
      </c>
      <c r="D31" s="105" t="s">
        <v>384</v>
      </c>
      <c r="E31" s="107">
        <f>SUM(E19:E30)</f>
        <v>0</v>
      </c>
    </row>
    <row r="32" spans="1:5" ht="15" customHeight="1" thickBot="1">
      <c r="A32" s="104" t="s">
        <v>385</v>
      </c>
      <c r="B32" s="118" t="s">
        <v>386</v>
      </c>
      <c r="C32" s="119">
        <f>+C18+C31</f>
        <v>9999</v>
      </c>
      <c r="D32" s="118" t="s">
        <v>387</v>
      </c>
      <c r="E32" s="119">
        <f>+E18+E31</f>
        <v>10347</v>
      </c>
    </row>
  </sheetData>
  <mergeCells count="2">
    <mergeCell ref="A1:C1"/>
    <mergeCell ref="A4:A5"/>
  </mergeCells>
  <phoneticPr fontId="0" type="noConversion"/>
  <pageMargins left="0.25" right="0.25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2"/>
  <sheetViews>
    <sheetView workbookViewId="0">
      <selection activeCell="B2" sqref="B2"/>
    </sheetView>
  </sheetViews>
  <sheetFormatPr defaultRowHeight="15"/>
  <cols>
    <col min="1" max="1" width="17.5703125" customWidth="1"/>
    <col min="2" max="2" width="54.85546875" bestFit="1" customWidth="1"/>
    <col min="3" max="3" width="17.42578125" customWidth="1"/>
  </cols>
  <sheetData>
    <row r="1" spans="1:3">
      <c r="B1" s="211" t="s">
        <v>395</v>
      </c>
    </row>
    <row r="2" spans="1:3" ht="15.75" thickBot="1"/>
    <row r="3" spans="1:3" ht="20.100000000000001" customHeight="1">
      <c r="A3" s="159" t="s">
        <v>319</v>
      </c>
      <c r="B3" s="160" t="s">
        <v>354</v>
      </c>
      <c r="C3" s="161" t="s">
        <v>320</v>
      </c>
    </row>
    <row r="4" spans="1:3" ht="20.100000000000001" customHeight="1" thickBot="1">
      <c r="A4" s="162" t="s">
        <v>321</v>
      </c>
      <c r="B4" s="163" t="s">
        <v>322</v>
      </c>
      <c r="C4" s="164" t="s">
        <v>323</v>
      </c>
    </row>
    <row r="5" spans="1:3" ht="20.100000000000001" customHeight="1" thickBot="1">
      <c r="A5" s="165"/>
      <c r="B5" s="165"/>
      <c r="C5" s="166" t="s">
        <v>318</v>
      </c>
    </row>
    <row r="6" spans="1:3" ht="20.100000000000001" customHeight="1" thickBot="1">
      <c r="A6" s="167" t="s">
        <v>324</v>
      </c>
      <c r="B6" s="168" t="s">
        <v>325</v>
      </c>
      <c r="C6" s="169" t="s">
        <v>326</v>
      </c>
    </row>
    <row r="7" spans="1:3" ht="20.100000000000001" customHeight="1" thickBot="1">
      <c r="A7" s="170">
        <v>1</v>
      </c>
      <c r="B7" s="171">
        <v>2</v>
      </c>
      <c r="C7" s="172">
        <v>3</v>
      </c>
    </row>
    <row r="8" spans="1:3" ht="20.100000000000001" customHeight="1" thickBot="1">
      <c r="A8" s="173"/>
      <c r="B8" s="174" t="s">
        <v>239</v>
      </c>
      <c r="C8" s="175"/>
    </row>
    <row r="9" spans="1:3" ht="20.100000000000001" customHeight="1" thickBot="1">
      <c r="A9" s="170" t="s">
        <v>5</v>
      </c>
      <c r="B9" s="176" t="s">
        <v>327</v>
      </c>
      <c r="C9" s="107">
        <f>SUM(C10:C19)</f>
        <v>7227</v>
      </c>
    </row>
    <row r="10" spans="1:3" ht="15" customHeight="1">
      <c r="A10" s="177" t="s">
        <v>7</v>
      </c>
      <c r="B10" s="46" t="s">
        <v>64</v>
      </c>
      <c r="C10" s="178"/>
    </row>
    <row r="11" spans="1:3" ht="15" customHeight="1">
      <c r="A11" s="179" t="s">
        <v>9</v>
      </c>
      <c r="B11" s="48" t="s">
        <v>66</v>
      </c>
      <c r="C11" s="96"/>
    </row>
    <row r="12" spans="1:3" ht="15" customHeight="1">
      <c r="A12" s="179" t="s">
        <v>11</v>
      </c>
      <c r="B12" s="48" t="s">
        <v>68</v>
      </c>
      <c r="C12" s="96"/>
    </row>
    <row r="13" spans="1:3" ht="15" customHeight="1">
      <c r="A13" s="179" t="s">
        <v>13</v>
      </c>
      <c r="B13" s="48" t="s">
        <v>70</v>
      </c>
      <c r="C13" s="96"/>
    </row>
    <row r="14" spans="1:3" ht="15" customHeight="1">
      <c r="A14" s="179" t="s">
        <v>15</v>
      </c>
      <c r="B14" s="48" t="s">
        <v>72</v>
      </c>
      <c r="C14" s="96"/>
    </row>
    <row r="15" spans="1:3" ht="15" customHeight="1">
      <c r="A15" s="179" t="s">
        <v>17</v>
      </c>
      <c r="B15" s="48" t="s">
        <v>328</v>
      </c>
      <c r="C15" s="96"/>
    </row>
    <row r="16" spans="1:3" ht="15" customHeight="1">
      <c r="A16" s="179" t="s">
        <v>175</v>
      </c>
      <c r="B16" s="67" t="s">
        <v>329</v>
      </c>
      <c r="C16" s="96"/>
    </row>
    <row r="17" spans="1:3" ht="15" customHeight="1">
      <c r="A17" s="179" t="s">
        <v>177</v>
      </c>
      <c r="B17" s="48" t="s">
        <v>78</v>
      </c>
      <c r="C17" s="180"/>
    </row>
    <row r="18" spans="1:3" ht="15" customHeight="1">
      <c r="A18" s="179" t="s">
        <v>179</v>
      </c>
      <c r="B18" s="48" t="s">
        <v>80</v>
      </c>
      <c r="C18" s="96"/>
    </row>
    <row r="19" spans="1:3" ht="15" customHeight="1" thickBot="1">
      <c r="A19" s="179" t="s">
        <v>181</v>
      </c>
      <c r="B19" s="67" t="s">
        <v>82</v>
      </c>
      <c r="C19" s="103">
        <v>7227</v>
      </c>
    </row>
    <row r="20" spans="1:3" ht="20.100000000000001" customHeight="1" thickBot="1">
      <c r="A20" s="170" t="s">
        <v>19</v>
      </c>
      <c r="B20" s="176" t="s">
        <v>330</v>
      </c>
      <c r="C20" s="107"/>
    </row>
    <row r="21" spans="1:3" ht="15" customHeight="1">
      <c r="A21" s="179" t="s">
        <v>21</v>
      </c>
      <c r="B21" s="66" t="s">
        <v>22</v>
      </c>
      <c r="C21" s="96"/>
    </row>
    <row r="22" spans="1:3" ht="15" customHeight="1">
      <c r="A22" s="179" t="s">
        <v>23</v>
      </c>
      <c r="B22" s="48" t="s">
        <v>331</v>
      </c>
      <c r="C22" s="96"/>
    </row>
    <row r="23" spans="1:3" ht="15" customHeight="1">
      <c r="A23" s="179" t="s">
        <v>25</v>
      </c>
      <c r="B23" s="48" t="s">
        <v>332</v>
      </c>
      <c r="C23" s="96"/>
    </row>
    <row r="24" spans="1:3" ht="15" customHeight="1" thickBot="1">
      <c r="A24" s="179" t="s">
        <v>27</v>
      </c>
      <c r="B24" s="48" t="s">
        <v>333</v>
      </c>
      <c r="C24" s="96"/>
    </row>
    <row r="25" spans="1:3" ht="15" customHeight="1" thickBot="1">
      <c r="A25" s="181" t="s">
        <v>33</v>
      </c>
      <c r="B25" s="65" t="s">
        <v>247</v>
      </c>
      <c r="C25" s="182"/>
    </row>
    <row r="26" spans="1:3" ht="15" customHeight="1" thickBot="1">
      <c r="A26" s="181" t="s">
        <v>215</v>
      </c>
      <c r="B26" s="65" t="s">
        <v>334</v>
      </c>
      <c r="C26" s="107">
        <f>+C27+C28</f>
        <v>0</v>
      </c>
    </row>
    <row r="27" spans="1:3" ht="15" customHeight="1">
      <c r="A27" s="183" t="s">
        <v>49</v>
      </c>
      <c r="B27" s="184" t="s">
        <v>331</v>
      </c>
      <c r="C27" s="185"/>
    </row>
    <row r="28" spans="1:3" ht="15" customHeight="1">
      <c r="A28" s="183" t="s">
        <v>55</v>
      </c>
      <c r="B28" s="186" t="s">
        <v>335</v>
      </c>
      <c r="C28" s="112"/>
    </row>
    <row r="29" spans="1:3" ht="15" customHeight="1" thickBot="1">
      <c r="A29" s="179" t="s">
        <v>57</v>
      </c>
      <c r="B29" s="187" t="s">
        <v>336</v>
      </c>
      <c r="C29" s="188"/>
    </row>
    <row r="30" spans="1:3" ht="15" customHeight="1" thickBot="1">
      <c r="A30" s="181" t="s">
        <v>61</v>
      </c>
      <c r="B30" s="65" t="s">
        <v>337</v>
      </c>
      <c r="C30" s="107">
        <f>+C31+C32+C33</f>
        <v>0</v>
      </c>
    </row>
    <row r="31" spans="1:3" ht="15" customHeight="1">
      <c r="A31" s="183" t="s">
        <v>63</v>
      </c>
      <c r="B31" s="184" t="s">
        <v>86</v>
      </c>
      <c r="C31" s="185"/>
    </row>
    <row r="32" spans="1:3" ht="15" customHeight="1">
      <c r="A32" s="183" t="s">
        <v>65</v>
      </c>
      <c r="B32" s="186" t="s">
        <v>88</v>
      </c>
      <c r="C32" s="112"/>
    </row>
    <row r="33" spans="1:3" ht="15" customHeight="1" thickBot="1">
      <c r="A33" s="179" t="s">
        <v>67</v>
      </c>
      <c r="B33" s="189" t="s">
        <v>90</v>
      </c>
      <c r="C33" s="188"/>
    </row>
    <row r="34" spans="1:3" ht="20.100000000000001" customHeight="1" thickBot="1">
      <c r="A34" s="181" t="s">
        <v>83</v>
      </c>
      <c r="B34" s="65" t="s">
        <v>248</v>
      </c>
      <c r="C34" s="182"/>
    </row>
    <row r="35" spans="1:3" ht="20.100000000000001" customHeight="1" thickBot="1">
      <c r="A35" s="181" t="s">
        <v>226</v>
      </c>
      <c r="B35" s="65" t="s">
        <v>312</v>
      </c>
      <c r="C35" s="190">
        <v>5</v>
      </c>
    </row>
    <row r="36" spans="1:3" ht="20.100000000000001" customHeight="1" thickBot="1">
      <c r="A36" s="170" t="s">
        <v>105</v>
      </c>
      <c r="B36" s="65" t="s">
        <v>338</v>
      </c>
      <c r="C36" s="191">
        <f>+C9+C20+C25+C26+C30+C34+C35</f>
        <v>7232</v>
      </c>
    </row>
    <row r="37" spans="1:3" ht="20.100000000000001" customHeight="1" thickBot="1">
      <c r="A37" s="192" t="s">
        <v>115</v>
      </c>
      <c r="B37" s="65" t="s">
        <v>339</v>
      </c>
      <c r="C37" s="191">
        <v>37870</v>
      </c>
    </row>
    <row r="38" spans="1:3" ht="20.100000000000001" customHeight="1">
      <c r="A38" s="183" t="s">
        <v>340</v>
      </c>
      <c r="B38" s="184" t="s">
        <v>341</v>
      </c>
      <c r="C38" s="185">
        <v>1159</v>
      </c>
    </row>
    <row r="39" spans="1:3" ht="20.100000000000001" customHeight="1">
      <c r="A39" s="183" t="s">
        <v>342</v>
      </c>
      <c r="B39" s="186" t="s">
        <v>343</v>
      </c>
      <c r="C39" s="112"/>
    </row>
    <row r="40" spans="1:3" ht="20.100000000000001" customHeight="1" thickBot="1">
      <c r="A40" s="179" t="s">
        <v>344</v>
      </c>
      <c r="B40" s="189" t="s">
        <v>345</v>
      </c>
      <c r="C40" s="188">
        <v>36711</v>
      </c>
    </row>
    <row r="41" spans="1:3" ht="20.100000000000001" customHeight="1" thickBot="1">
      <c r="A41" s="192" t="s">
        <v>237</v>
      </c>
      <c r="B41" s="193" t="s">
        <v>346</v>
      </c>
      <c r="C41" s="194">
        <f>+C36+C37</f>
        <v>45102</v>
      </c>
    </row>
    <row r="42" spans="1:3" ht="20.100000000000001" customHeight="1">
      <c r="A42" s="195"/>
      <c r="B42" s="196"/>
      <c r="C42" s="197"/>
    </row>
    <row r="43" spans="1:3" ht="20.100000000000001" customHeight="1">
      <c r="A43" s="195"/>
      <c r="B43" s="196"/>
      <c r="C43" s="197"/>
    </row>
    <row r="44" spans="1:3" ht="20.100000000000001" customHeight="1">
      <c r="A44" s="195"/>
      <c r="B44" s="196"/>
      <c r="C44" s="197"/>
    </row>
    <row r="45" spans="1:3" ht="20.100000000000001" customHeight="1">
      <c r="A45" s="195"/>
      <c r="B45" s="196"/>
      <c r="C45" s="197"/>
    </row>
    <row r="46" spans="1:3" ht="15" customHeight="1" thickBot="1">
      <c r="A46" s="198"/>
      <c r="B46" s="199"/>
      <c r="C46" s="200"/>
    </row>
    <row r="47" spans="1:3" ht="15" customHeight="1" thickBot="1">
      <c r="A47" s="201"/>
      <c r="B47" s="202" t="s">
        <v>240</v>
      </c>
      <c r="C47" s="194"/>
    </row>
    <row r="48" spans="1:3" ht="15" customHeight="1" thickBot="1">
      <c r="A48" s="181" t="s">
        <v>5</v>
      </c>
      <c r="B48" s="65" t="s">
        <v>347</v>
      </c>
      <c r="C48" s="107">
        <f>SUM(C49:C53)</f>
        <v>44924</v>
      </c>
    </row>
    <row r="49" spans="1:3" ht="15" customHeight="1">
      <c r="A49" s="179" t="s">
        <v>7</v>
      </c>
      <c r="B49" s="66" t="s">
        <v>168</v>
      </c>
      <c r="C49" s="185">
        <v>30145</v>
      </c>
    </row>
    <row r="50" spans="1:3" ht="15" customHeight="1">
      <c r="A50" s="179" t="s">
        <v>9</v>
      </c>
      <c r="B50" s="48" t="s">
        <v>169</v>
      </c>
      <c r="C50" s="115">
        <v>8228</v>
      </c>
    </row>
    <row r="51" spans="1:3" ht="15" customHeight="1">
      <c r="A51" s="179" t="s">
        <v>11</v>
      </c>
      <c r="B51" s="48" t="s">
        <v>170</v>
      </c>
      <c r="C51" s="115">
        <v>6551</v>
      </c>
    </row>
    <row r="52" spans="1:3" ht="15" customHeight="1">
      <c r="A52" s="179" t="s">
        <v>13</v>
      </c>
      <c r="B52" s="48" t="s">
        <v>171</v>
      </c>
      <c r="C52" s="115"/>
    </row>
    <row r="53" spans="1:3" ht="15" customHeight="1" thickBot="1">
      <c r="A53" s="179" t="s">
        <v>15</v>
      </c>
      <c r="B53" s="48" t="s">
        <v>173</v>
      </c>
      <c r="C53" s="115"/>
    </row>
    <row r="54" spans="1:3" ht="15" customHeight="1" thickBot="1">
      <c r="A54" s="181" t="s">
        <v>19</v>
      </c>
      <c r="B54" s="65" t="s">
        <v>348</v>
      </c>
      <c r="C54" s="107">
        <f>SUM(C55:C57)</f>
        <v>178</v>
      </c>
    </row>
    <row r="55" spans="1:3" ht="15" customHeight="1">
      <c r="A55" s="179" t="s">
        <v>21</v>
      </c>
      <c r="B55" s="66" t="s">
        <v>194</v>
      </c>
      <c r="C55" s="185">
        <v>178</v>
      </c>
    </row>
    <row r="56" spans="1:3" ht="15" customHeight="1">
      <c r="A56" s="179" t="s">
        <v>23</v>
      </c>
      <c r="B56" s="48" t="s">
        <v>196</v>
      </c>
      <c r="C56" s="115"/>
    </row>
    <row r="57" spans="1:3" ht="15" customHeight="1">
      <c r="A57" s="179" t="s">
        <v>25</v>
      </c>
      <c r="B57" s="48" t="s">
        <v>349</v>
      </c>
      <c r="C57" s="115"/>
    </row>
    <row r="58" spans="1:3" ht="15" customHeight="1" thickBot="1">
      <c r="A58" s="179" t="s">
        <v>27</v>
      </c>
      <c r="B58" s="48" t="s">
        <v>350</v>
      </c>
      <c r="C58" s="115"/>
    </row>
    <row r="59" spans="1:3" ht="15" customHeight="1" thickBot="1">
      <c r="A59" s="181" t="s">
        <v>33</v>
      </c>
      <c r="B59" s="203" t="s">
        <v>351</v>
      </c>
      <c r="C59" s="204">
        <f>+C48+C54</f>
        <v>45102</v>
      </c>
    </row>
    <row r="60" spans="1:3" ht="20.100000000000001" customHeight="1" thickBot="1">
      <c r="A60" s="205"/>
      <c r="B60" s="206"/>
      <c r="C60" s="207"/>
    </row>
    <row r="61" spans="1:3" ht="20.100000000000001" customHeight="1" thickBot="1">
      <c r="A61" s="208" t="s">
        <v>352</v>
      </c>
      <c r="B61" s="209"/>
      <c r="C61" s="210">
        <v>9</v>
      </c>
    </row>
    <row r="62" spans="1:3" ht="15.75" thickBot="1">
      <c r="A62" s="208" t="s">
        <v>353</v>
      </c>
      <c r="B62" s="209"/>
      <c r="C62" s="210">
        <v>0</v>
      </c>
    </row>
  </sheetData>
  <phoneticPr fontId="0" type="noConversion"/>
  <pageMargins left="0.25" right="0.2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F1" sqref="E1:L1"/>
    </sheetView>
  </sheetViews>
  <sheetFormatPr defaultRowHeight="15"/>
  <cols>
    <col min="1" max="1" width="6.28515625" customWidth="1"/>
    <col min="2" max="2" width="31.7109375" customWidth="1"/>
    <col min="3" max="3" width="8" customWidth="1"/>
    <col min="4" max="4" width="6.140625" customWidth="1"/>
    <col min="5" max="5" width="7.28515625" customWidth="1"/>
    <col min="6" max="6" width="6.7109375" customWidth="1"/>
    <col min="7" max="8" width="6.42578125" customWidth="1"/>
    <col min="9" max="9" width="5.7109375" customWidth="1"/>
    <col min="10" max="10" width="7.42578125" customWidth="1"/>
    <col min="11" max="11" width="7" customWidth="1"/>
    <col min="12" max="12" width="6.42578125" customWidth="1"/>
    <col min="13" max="13" width="5.42578125" customWidth="1"/>
    <col min="14" max="15" width="7.28515625" customWidth="1"/>
  </cols>
  <sheetData>
    <row r="1" spans="1:15">
      <c r="E1" t="s">
        <v>396</v>
      </c>
    </row>
    <row r="2" spans="1:15" ht="30" customHeight="1">
      <c r="A2" s="235" t="s">
        <v>294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</row>
    <row r="3" spans="1:15" ht="18" customHeight="1" thickBot="1">
      <c r="A3" s="131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3" t="s">
        <v>318</v>
      </c>
    </row>
    <row r="4" spans="1:15" ht="18" customHeight="1" thickBot="1">
      <c r="A4" s="134" t="s">
        <v>295</v>
      </c>
      <c r="B4" s="135" t="s">
        <v>241</v>
      </c>
      <c r="C4" s="135" t="s">
        <v>296</v>
      </c>
      <c r="D4" s="135" t="s">
        <v>297</v>
      </c>
      <c r="E4" s="135" t="s">
        <v>298</v>
      </c>
      <c r="F4" s="135" t="s">
        <v>299</v>
      </c>
      <c r="G4" s="135" t="s">
        <v>300</v>
      </c>
      <c r="H4" s="135" t="s">
        <v>301</v>
      </c>
      <c r="I4" s="135" t="s">
        <v>302</v>
      </c>
      <c r="J4" s="135" t="s">
        <v>303</v>
      </c>
      <c r="K4" s="135" t="s">
        <v>304</v>
      </c>
      <c r="L4" s="135" t="s">
        <v>305</v>
      </c>
      <c r="M4" s="135" t="s">
        <v>306</v>
      </c>
      <c r="N4" s="135" t="s">
        <v>307</v>
      </c>
      <c r="O4" s="136" t="s">
        <v>291</v>
      </c>
    </row>
    <row r="5" spans="1:15" ht="18" customHeight="1" thickBot="1">
      <c r="A5" s="137" t="s">
        <v>5</v>
      </c>
      <c r="B5" s="237" t="s">
        <v>239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9"/>
    </row>
    <row r="6" spans="1:15" ht="18" customHeight="1">
      <c r="A6" s="138" t="s">
        <v>19</v>
      </c>
      <c r="B6" s="139" t="s">
        <v>242</v>
      </c>
      <c r="C6" s="140">
        <v>6833</v>
      </c>
      <c r="D6" s="140">
        <v>6000</v>
      </c>
      <c r="E6" s="140">
        <v>5530</v>
      </c>
      <c r="F6" s="140">
        <v>6000</v>
      </c>
      <c r="G6" s="140">
        <v>6500</v>
      </c>
      <c r="H6" s="140">
        <v>6500</v>
      </c>
      <c r="I6" s="140">
        <v>6500</v>
      </c>
      <c r="J6" s="140">
        <v>6500</v>
      </c>
      <c r="K6" s="140">
        <v>6500</v>
      </c>
      <c r="L6" s="140">
        <v>6500</v>
      </c>
      <c r="M6" s="140">
        <v>6500</v>
      </c>
      <c r="N6" s="140">
        <v>6500</v>
      </c>
      <c r="O6" s="141">
        <v>76363</v>
      </c>
    </row>
    <row r="7" spans="1:15" ht="18" customHeight="1">
      <c r="A7" s="142" t="s">
        <v>33</v>
      </c>
      <c r="B7" s="143" t="s">
        <v>308</v>
      </c>
      <c r="C7" s="144">
        <v>670</v>
      </c>
      <c r="D7" s="144">
        <v>670</v>
      </c>
      <c r="E7" s="144">
        <v>670</v>
      </c>
      <c r="F7" s="144">
        <v>670</v>
      </c>
      <c r="G7" s="144">
        <v>670</v>
      </c>
      <c r="H7" s="144">
        <v>670</v>
      </c>
      <c r="I7" s="144">
        <v>670</v>
      </c>
      <c r="J7" s="144">
        <v>670</v>
      </c>
      <c r="K7" s="144">
        <v>670</v>
      </c>
      <c r="L7" s="144">
        <v>670</v>
      </c>
      <c r="M7" s="144">
        <v>670</v>
      </c>
      <c r="N7" s="144">
        <v>693</v>
      </c>
      <c r="O7" s="145">
        <v>8063</v>
      </c>
    </row>
    <row r="8" spans="1:15" ht="18" customHeight="1">
      <c r="A8" s="142" t="s">
        <v>215</v>
      </c>
      <c r="B8" s="146" t="s">
        <v>309</v>
      </c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8">
        <f t="shared" ref="O8:O26" si="0">SUM(C8:N8)</f>
        <v>0</v>
      </c>
    </row>
    <row r="9" spans="1:15" ht="18" customHeight="1">
      <c r="A9" s="142" t="s">
        <v>61</v>
      </c>
      <c r="B9" s="149" t="s">
        <v>247</v>
      </c>
      <c r="C9" s="144">
        <v>200</v>
      </c>
      <c r="D9" s="144">
        <v>200</v>
      </c>
      <c r="E9" s="144">
        <v>4000</v>
      </c>
      <c r="F9" s="144">
        <v>300</v>
      </c>
      <c r="G9" s="144">
        <v>200</v>
      </c>
      <c r="H9" s="144">
        <v>200</v>
      </c>
      <c r="I9" s="144">
        <v>200</v>
      </c>
      <c r="J9" s="144">
        <v>200</v>
      </c>
      <c r="K9" s="144">
        <v>4000</v>
      </c>
      <c r="L9" s="144">
        <v>230</v>
      </c>
      <c r="M9" s="144">
        <v>130</v>
      </c>
      <c r="N9" s="144">
        <v>150</v>
      </c>
      <c r="O9" s="145">
        <v>10010</v>
      </c>
    </row>
    <row r="10" spans="1:15" ht="18" customHeight="1">
      <c r="A10" s="142" t="s">
        <v>83</v>
      </c>
      <c r="B10" s="149" t="s">
        <v>310</v>
      </c>
      <c r="C10" s="144">
        <v>660</v>
      </c>
      <c r="D10" s="144">
        <v>660</v>
      </c>
      <c r="E10" s="144">
        <v>660</v>
      </c>
      <c r="F10" s="144">
        <v>660</v>
      </c>
      <c r="G10" s="144">
        <v>660</v>
      </c>
      <c r="H10" s="144">
        <v>660</v>
      </c>
      <c r="I10" s="144">
        <v>660</v>
      </c>
      <c r="J10" s="144">
        <v>660</v>
      </c>
      <c r="K10" s="144">
        <v>660</v>
      </c>
      <c r="L10" s="144">
        <v>660</v>
      </c>
      <c r="M10" s="144">
        <v>660</v>
      </c>
      <c r="N10" s="144">
        <v>685</v>
      </c>
      <c r="O10" s="145">
        <v>7945</v>
      </c>
    </row>
    <row r="11" spans="1:15" ht="18" customHeight="1">
      <c r="A11" s="142" t="s">
        <v>226</v>
      </c>
      <c r="B11" s="149" t="s">
        <v>311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5">
        <f t="shared" si="0"/>
        <v>0</v>
      </c>
    </row>
    <row r="12" spans="1:15" ht="18" customHeight="1">
      <c r="A12" s="142" t="s">
        <v>105</v>
      </c>
      <c r="B12" s="149" t="s">
        <v>248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5">
        <f t="shared" si="0"/>
        <v>0</v>
      </c>
    </row>
    <row r="13" spans="1:15" ht="18" customHeight="1">
      <c r="A13" s="142" t="s">
        <v>115</v>
      </c>
      <c r="B13" s="143" t="s">
        <v>312</v>
      </c>
      <c r="C13" s="144"/>
      <c r="D13" s="144"/>
      <c r="E13" s="144"/>
      <c r="F13" s="144">
        <v>9999</v>
      </c>
      <c r="G13" s="144"/>
      <c r="H13" s="144"/>
      <c r="I13" s="144"/>
      <c r="J13" s="144"/>
      <c r="K13" s="144"/>
      <c r="L13" s="144"/>
      <c r="M13" s="144"/>
      <c r="N13" s="144"/>
      <c r="O13" s="145">
        <f t="shared" si="0"/>
        <v>9999</v>
      </c>
    </row>
    <row r="14" spans="1:15" ht="18" customHeight="1" thickBot="1">
      <c r="A14" s="142" t="s">
        <v>237</v>
      </c>
      <c r="B14" s="149" t="s">
        <v>313</v>
      </c>
      <c r="C14" s="144">
        <v>1380</v>
      </c>
      <c r="D14" s="144">
        <v>1380</v>
      </c>
      <c r="E14" s="144"/>
      <c r="F14" s="144">
        <v>1280</v>
      </c>
      <c r="G14" s="144">
        <v>1380</v>
      </c>
      <c r="H14" s="144">
        <v>1430</v>
      </c>
      <c r="I14" s="144">
        <v>1430</v>
      </c>
      <c r="J14" s="144">
        <v>1430</v>
      </c>
      <c r="K14" s="144">
        <v>1450</v>
      </c>
      <c r="L14" s="144">
        <v>1350</v>
      </c>
      <c r="M14" s="144">
        <v>204</v>
      </c>
      <c r="N14" s="144">
        <v>2871</v>
      </c>
      <c r="O14" s="145">
        <v>15585</v>
      </c>
    </row>
    <row r="15" spans="1:15" ht="18" customHeight="1" thickBot="1">
      <c r="A15" s="137" t="s">
        <v>251</v>
      </c>
      <c r="B15" s="150" t="s">
        <v>314</v>
      </c>
      <c r="C15" s="151">
        <f t="shared" ref="C15:N15" si="1">SUM(C6:C14)</f>
        <v>9743</v>
      </c>
      <c r="D15" s="151">
        <f t="shared" si="1"/>
        <v>8910</v>
      </c>
      <c r="E15" s="151">
        <f t="shared" si="1"/>
        <v>10860</v>
      </c>
      <c r="F15" s="151">
        <f t="shared" si="1"/>
        <v>18909</v>
      </c>
      <c r="G15" s="151">
        <f t="shared" si="1"/>
        <v>9410</v>
      </c>
      <c r="H15" s="151">
        <f t="shared" si="1"/>
        <v>9460</v>
      </c>
      <c r="I15" s="151">
        <f t="shared" si="1"/>
        <v>9460</v>
      </c>
      <c r="J15" s="151">
        <f t="shared" si="1"/>
        <v>9460</v>
      </c>
      <c r="K15" s="151">
        <f t="shared" si="1"/>
        <v>13280</v>
      </c>
      <c r="L15" s="151">
        <f t="shared" si="1"/>
        <v>9410</v>
      </c>
      <c r="M15" s="151">
        <f t="shared" si="1"/>
        <v>8164</v>
      </c>
      <c r="N15" s="151">
        <f t="shared" si="1"/>
        <v>10899</v>
      </c>
      <c r="O15" s="152">
        <f>SUM(C15:N15)</f>
        <v>127965</v>
      </c>
    </row>
    <row r="16" spans="1:15" ht="18" customHeight="1" thickBot="1">
      <c r="A16" s="137" t="s">
        <v>252</v>
      </c>
      <c r="B16" s="237" t="s">
        <v>240</v>
      </c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9"/>
    </row>
    <row r="17" spans="1:15" ht="18" customHeight="1">
      <c r="A17" s="153" t="s">
        <v>253</v>
      </c>
      <c r="B17" s="154" t="s">
        <v>243</v>
      </c>
      <c r="C17" s="147">
        <v>740</v>
      </c>
      <c r="D17" s="147">
        <v>740</v>
      </c>
      <c r="E17" s="147">
        <v>940</v>
      </c>
      <c r="F17" s="147">
        <v>940</v>
      </c>
      <c r="G17" s="147">
        <v>940</v>
      </c>
      <c r="H17" s="147">
        <v>944</v>
      </c>
      <c r="I17" s="147">
        <v>740</v>
      </c>
      <c r="J17" s="147">
        <v>740</v>
      </c>
      <c r="K17" s="147">
        <v>740</v>
      </c>
      <c r="L17" s="147">
        <v>740</v>
      </c>
      <c r="M17" s="147">
        <v>740</v>
      </c>
      <c r="N17" s="147">
        <v>740</v>
      </c>
      <c r="O17" s="148">
        <v>9684</v>
      </c>
    </row>
    <row r="18" spans="1:15" ht="18" customHeight="1">
      <c r="A18" s="142" t="s">
        <v>256</v>
      </c>
      <c r="B18" s="143" t="s">
        <v>169</v>
      </c>
      <c r="C18" s="144">
        <v>218</v>
      </c>
      <c r="D18" s="144">
        <v>218</v>
      </c>
      <c r="E18" s="144">
        <v>218</v>
      </c>
      <c r="F18" s="144">
        <v>218</v>
      </c>
      <c r="G18" s="144">
        <v>218</v>
      </c>
      <c r="H18" s="144">
        <v>218</v>
      </c>
      <c r="I18" s="144">
        <v>218</v>
      </c>
      <c r="J18" s="144">
        <v>218</v>
      </c>
      <c r="K18" s="144">
        <v>218</v>
      </c>
      <c r="L18" s="144">
        <v>218</v>
      </c>
      <c r="M18" s="144">
        <v>218</v>
      </c>
      <c r="N18" s="144">
        <v>222</v>
      </c>
      <c r="O18" s="145">
        <v>2620</v>
      </c>
    </row>
    <row r="19" spans="1:15" ht="18" customHeight="1">
      <c r="A19" s="142" t="s">
        <v>259</v>
      </c>
      <c r="B19" s="149" t="s">
        <v>170</v>
      </c>
      <c r="C19" s="144">
        <v>2000</v>
      </c>
      <c r="D19" s="144">
        <v>2000</v>
      </c>
      <c r="E19" s="144">
        <v>3000</v>
      </c>
      <c r="F19" s="144">
        <v>3000</v>
      </c>
      <c r="G19" s="144">
        <v>3000</v>
      </c>
      <c r="H19" s="144">
        <v>3000</v>
      </c>
      <c r="I19" s="144">
        <v>2721</v>
      </c>
      <c r="J19" s="144">
        <v>2000</v>
      </c>
      <c r="K19" s="144">
        <v>2000</v>
      </c>
      <c r="L19" s="144">
        <v>2000</v>
      </c>
      <c r="M19" s="144">
        <v>2000</v>
      </c>
      <c r="N19" s="144">
        <v>1661</v>
      </c>
      <c r="O19" s="145">
        <f t="shared" si="0"/>
        <v>28382</v>
      </c>
    </row>
    <row r="20" spans="1:15" ht="18" customHeight="1">
      <c r="A20" s="142" t="s">
        <v>262</v>
      </c>
      <c r="B20" s="149" t="s">
        <v>171</v>
      </c>
      <c r="C20" s="144">
        <v>355</v>
      </c>
      <c r="D20" s="144">
        <v>455</v>
      </c>
      <c r="E20" s="144">
        <v>455</v>
      </c>
      <c r="F20" s="144">
        <v>455</v>
      </c>
      <c r="G20" s="144">
        <v>455</v>
      </c>
      <c r="H20" s="144">
        <v>450</v>
      </c>
      <c r="I20" s="144">
        <v>455</v>
      </c>
      <c r="J20" s="144">
        <v>455</v>
      </c>
      <c r="K20" s="144">
        <v>455</v>
      </c>
      <c r="L20" s="144">
        <v>420</v>
      </c>
      <c r="M20" s="144">
        <v>373</v>
      </c>
      <c r="N20" s="144">
        <v>356</v>
      </c>
      <c r="O20" s="145">
        <f t="shared" si="0"/>
        <v>5139</v>
      </c>
    </row>
    <row r="21" spans="1:15" ht="18" customHeight="1">
      <c r="A21" s="142" t="s">
        <v>265</v>
      </c>
      <c r="B21" s="149" t="s">
        <v>315</v>
      </c>
      <c r="C21" s="144">
        <v>5160</v>
      </c>
      <c r="D21" s="144">
        <v>5260</v>
      </c>
      <c r="E21" s="144">
        <v>5260</v>
      </c>
      <c r="F21" s="144">
        <v>5260</v>
      </c>
      <c r="G21" s="144">
        <v>5260</v>
      </c>
      <c r="H21" s="144">
        <v>5260</v>
      </c>
      <c r="I21" s="144">
        <v>5260</v>
      </c>
      <c r="J21" s="144">
        <v>5260</v>
      </c>
      <c r="K21" s="144">
        <v>5232</v>
      </c>
      <c r="L21" s="144">
        <v>5160</v>
      </c>
      <c r="M21" s="144">
        <v>5160</v>
      </c>
      <c r="N21" s="144">
        <v>5167</v>
      </c>
      <c r="O21" s="145">
        <f t="shared" si="0"/>
        <v>62699</v>
      </c>
    </row>
    <row r="22" spans="1:15" ht="18" customHeight="1">
      <c r="A22" s="142" t="s">
        <v>268</v>
      </c>
      <c r="B22" s="149" t="s">
        <v>194</v>
      </c>
      <c r="C22" s="144"/>
      <c r="D22" s="144"/>
      <c r="E22" s="144"/>
      <c r="F22" s="144"/>
      <c r="G22" s="144">
        <v>1119</v>
      </c>
      <c r="H22" s="144"/>
      <c r="I22" s="144"/>
      <c r="J22" s="144"/>
      <c r="K22" s="144"/>
      <c r="L22" s="144"/>
      <c r="M22" s="144"/>
      <c r="N22" s="144"/>
      <c r="O22" s="145">
        <f t="shared" si="0"/>
        <v>1119</v>
      </c>
    </row>
    <row r="23" spans="1:15" ht="18" customHeight="1">
      <c r="A23" s="142" t="s">
        <v>271</v>
      </c>
      <c r="B23" s="143" t="s">
        <v>196</v>
      </c>
      <c r="C23" s="144"/>
      <c r="D23" s="144"/>
      <c r="E23" s="144"/>
      <c r="F23" s="144"/>
      <c r="G23" s="144">
        <v>1500</v>
      </c>
      <c r="H23" s="144"/>
      <c r="I23" s="144">
        <v>3200</v>
      </c>
      <c r="J23" s="144"/>
      <c r="K23" s="144">
        <v>2000</v>
      </c>
      <c r="L23" s="144">
        <v>2528</v>
      </c>
      <c r="M23" s="144"/>
      <c r="N23" s="144"/>
      <c r="O23" s="145">
        <f t="shared" si="0"/>
        <v>9228</v>
      </c>
    </row>
    <row r="24" spans="1:15" ht="18" customHeight="1">
      <c r="A24" s="142" t="s">
        <v>274</v>
      </c>
      <c r="B24" s="149" t="s">
        <v>391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>
        <v>2871</v>
      </c>
      <c r="O24" s="145">
        <f t="shared" si="0"/>
        <v>2871</v>
      </c>
    </row>
    <row r="25" spans="1:15" ht="18" customHeight="1" thickBot="1">
      <c r="A25" s="142" t="s">
        <v>277</v>
      </c>
      <c r="B25" s="149" t="s">
        <v>355</v>
      </c>
      <c r="C25" s="144"/>
      <c r="D25" s="144"/>
      <c r="E25" s="144">
        <v>2000</v>
      </c>
      <c r="F25" s="144"/>
      <c r="G25" s="144"/>
      <c r="H25" s="144"/>
      <c r="I25" s="144"/>
      <c r="J25" s="144"/>
      <c r="K25" s="144">
        <v>2000</v>
      </c>
      <c r="L25" s="144"/>
      <c r="M25" s="144">
        <v>2000</v>
      </c>
      <c r="N25" s="144">
        <v>223</v>
      </c>
      <c r="O25" s="145">
        <v>6223</v>
      </c>
    </row>
    <row r="26" spans="1:15" ht="18" customHeight="1" thickBot="1">
      <c r="A26" s="155" t="s">
        <v>279</v>
      </c>
      <c r="B26" s="150" t="s">
        <v>316</v>
      </c>
      <c r="C26" s="151">
        <f t="shared" ref="C26:N26" si="2">SUM(C17:C25)</f>
        <v>8473</v>
      </c>
      <c r="D26" s="151">
        <f t="shared" si="2"/>
        <v>8673</v>
      </c>
      <c r="E26" s="151">
        <f t="shared" si="2"/>
        <v>11873</v>
      </c>
      <c r="F26" s="151">
        <f t="shared" si="2"/>
        <v>9873</v>
      </c>
      <c r="G26" s="151">
        <f t="shared" si="2"/>
        <v>12492</v>
      </c>
      <c r="H26" s="151">
        <f t="shared" si="2"/>
        <v>9872</v>
      </c>
      <c r="I26" s="151">
        <f t="shared" si="2"/>
        <v>12594</v>
      </c>
      <c r="J26" s="151">
        <f t="shared" si="2"/>
        <v>8673</v>
      </c>
      <c r="K26" s="151">
        <f t="shared" si="2"/>
        <v>12645</v>
      </c>
      <c r="L26" s="151">
        <f t="shared" si="2"/>
        <v>11066</v>
      </c>
      <c r="M26" s="151">
        <f t="shared" si="2"/>
        <v>10491</v>
      </c>
      <c r="N26" s="151">
        <f t="shared" si="2"/>
        <v>11240</v>
      </c>
      <c r="O26" s="152">
        <f t="shared" si="0"/>
        <v>127965</v>
      </c>
    </row>
    <row r="27" spans="1:15" ht="18" customHeight="1" thickBot="1">
      <c r="A27" s="155" t="s">
        <v>282</v>
      </c>
      <c r="B27" s="156" t="s">
        <v>317</v>
      </c>
      <c r="C27" s="157">
        <f t="shared" ref="C27:O27" si="3">C15-C26</f>
        <v>1270</v>
      </c>
      <c r="D27" s="157">
        <f t="shared" si="3"/>
        <v>237</v>
      </c>
      <c r="E27" s="157">
        <f t="shared" si="3"/>
        <v>-1013</v>
      </c>
      <c r="F27" s="157">
        <f t="shared" si="3"/>
        <v>9036</v>
      </c>
      <c r="G27" s="157">
        <f t="shared" si="3"/>
        <v>-3082</v>
      </c>
      <c r="H27" s="157">
        <f t="shared" si="3"/>
        <v>-412</v>
      </c>
      <c r="I27" s="157">
        <f t="shared" si="3"/>
        <v>-3134</v>
      </c>
      <c r="J27" s="157">
        <f t="shared" si="3"/>
        <v>787</v>
      </c>
      <c r="K27" s="157">
        <f t="shared" si="3"/>
        <v>635</v>
      </c>
      <c r="L27" s="157">
        <f t="shared" si="3"/>
        <v>-1656</v>
      </c>
      <c r="M27" s="157">
        <f t="shared" si="3"/>
        <v>-2327</v>
      </c>
      <c r="N27" s="157">
        <f t="shared" si="3"/>
        <v>-341</v>
      </c>
      <c r="O27" s="158">
        <f t="shared" si="3"/>
        <v>0</v>
      </c>
    </row>
  </sheetData>
  <mergeCells count="3">
    <mergeCell ref="A2:O2"/>
    <mergeCell ref="B5:O5"/>
    <mergeCell ref="B16:O1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B2" sqref="B2"/>
    </sheetView>
  </sheetViews>
  <sheetFormatPr defaultRowHeight="15"/>
  <cols>
    <col min="1" max="1" width="55.140625" customWidth="1"/>
    <col min="2" max="2" width="40.28515625" customWidth="1"/>
  </cols>
  <sheetData>
    <row r="1" spans="1:2">
      <c r="A1" t="s">
        <v>397</v>
      </c>
      <c r="B1" s="211"/>
    </row>
    <row r="2" spans="1:2">
      <c r="B2" s="211"/>
    </row>
    <row r="3" spans="1:2">
      <c r="B3" s="211"/>
    </row>
    <row r="4" spans="1:2" ht="20.100000000000001" customHeight="1">
      <c r="A4" s="240" t="s">
        <v>287</v>
      </c>
      <c r="B4" s="240"/>
    </row>
    <row r="5" spans="1:2" ht="20.100000000000001" customHeight="1" thickBot="1">
      <c r="A5" s="120"/>
      <c r="B5" s="121" t="s">
        <v>288</v>
      </c>
    </row>
    <row r="6" spans="1:2" ht="24.95" customHeight="1" thickBot="1">
      <c r="A6" s="122" t="s">
        <v>289</v>
      </c>
      <c r="B6" s="123" t="s">
        <v>290</v>
      </c>
    </row>
    <row r="7" spans="1:2" ht="20.100000000000001" customHeight="1" thickBot="1">
      <c r="A7" s="124">
        <v>1</v>
      </c>
      <c r="B7" s="125">
        <v>2</v>
      </c>
    </row>
    <row r="8" spans="1:2" ht="15" customHeight="1">
      <c r="A8" s="127" t="s">
        <v>8</v>
      </c>
      <c r="B8" s="226">
        <v>45361</v>
      </c>
    </row>
    <row r="9" spans="1:2" ht="15" customHeight="1">
      <c r="A9" s="127" t="s">
        <v>392</v>
      </c>
      <c r="B9" s="226">
        <v>20626</v>
      </c>
    </row>
    <row r="10" spans="1:2" ht="15" customHeight="1">
      <c r="A10" s="128" t="s">
        <v>292</v>
      </c>
      <c r="B10" s="226">
        <v>7766</v>
      </c>
    </row>
    <row r="11" spans="1:2" ht="15" customHeight="1">
      <c r="A11" s="128" t="s">
        <v>293</v>
      </c>
      <c r="B11" s="226">
        <v>662</v>
      </c>
    </row>
    <row r="12" spans="1:2" ht="15" customHeight="1">
      <c r="A12" s="128" t="s">
        <v>16</v>
      </c>
      <c r="B12" s="226">
        <v>416</v>
      </c>
    </row>
    <row r="13" spans="1:2" ht="15" customHeight="1">
      <c r="A13" s="129" t="s">
        <v>388</v>
      </c>
      <c r="B13" s="226">
        <v>9999</v>
      </c>
    </row>
    <row r="14" spans="1:2" ht="15" customHeight="1" thickBot="1">
      <c r="A14" s="129" t="s">
        <v>18</v>
      </c>
      <c r="B14" s="226">
        <v>1532</v>
      </c>
    </row>
    <row r="15" spans="1:2" ht="15" customHeight="1" thickBot="1">
      <c r="A15" s="126" t="s">
        <v>291</v>
      </c>
      <c r="B15" s="130">
        <f>SUM(B8:B14)</f>
        <v>86362</v>
      </c>
    </row>
  </sheetData>
  <mergeCells count="1">
    <mergeCell ref="A4:B4"/>
  </mergeCells>
  <phoneticPr fontId="0" type="noConversion"/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Munka1</vt:lpstr>
      <vt:lpstr>Munka2</vt:lpstr>
      <vt:lpstr>Munka6</vt:lpstr>
      <vt:lpstr>Munka5</vt:lpstr>
      <vt:lpstr>Munka4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2014-09-10T15:27:32Z</cp:lastPrinted>
  <dcterms:created xsi:type="dcterms:W3CDTF">2014-02-17T11:14:08Z</dcterms:created>
  <dcterms:modified xsi:type="dcterms:W3CDTF">2015-04-14T12:12:20Z</dcterms:modified>
</cp:coreProperties>
</file>